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150" yWindow="570" windowWidth="28455" windowHeight="11955" activeTab="1"/>
  </bookViews>
  <sheets>
    <sheet name="results" sheetId="1" r:id="rId1"/>
    <sheet name="pools" sheetId="2" r:id="rId2"/>
    <sheet name="brackets" sheetId="3" r:id="rId3"/>
  </sheets>
  <calcPr calcId="125725"/>
</workbook>
</file>

<file path=xl/calcChain.xml><?xml version="1.0" encoding="utf-8"?>
<calcChain xmlns="http://schemas.openxmlformats.org/spreadsheetml/2006/main">
  <c r="P122" i="3"/>
  <c r="O122"/>
  <c r="Q122" s="1"/>
  <c r="N122"/>
  <c r="L122" s="1"/>
  <c r="K122"/>
  <c r="M121" s="1"/>
  <c r="L121" s="1"/>
  <c r="P121"/>
  <c r="Q121" s="1"/>
  <c r="O121"/>
  <c r="N121"/>
  <c r="K121"/>
  <c r="M122" s="1"/>
  <c r="I121"/>
  <c r="J121" s="1"/>
  <c r="Q120"/>
  <c r="P120"/>
  <c r="O120"/>
  <c r="N120"/>
  <c r="K120"/>
  <c r="Q119"/>
  <c r="P119"/>
  <c r="O119"/>
  <c r="N119"/>
  <c r="L119" s="1"/>
  <c r="M119"/>
  <c r="K119"/>
  <c r="M120" s="1"/>
  <c r="Q118"/>
  <c r="P118"/>
  <c r="O118"/>
  <c r="N118"/>
  <c r="K118"/>
  <c r="I118" s="1"/>
  <c r="J118" s="1"/>
  <c r="Q117"/>
  <c r="P117"/>
  <c r="O117"/>
  <c r="N117"/>
  <c r="K117"/>
  <c r="I117" s="1"/>
  <c r="J117" s="1"/>
  <c r="Q116"/>
  <c r="P116"/>
  <c r="O116"/>
  <c r="N116"/>
  <c r="M116"/>
  <c r="L116"/>
  <c r="K116"/>
  <c r="I116" s="1"/>
  <c r="J116" s="1"/>
  <c r="P115"/>
  <c r="O115"/>
  <c r="Q115" s="1"/>
  <c r="N115"/>
  <c r="L115" s="1"/>
  <c r="M115"/>
  <c r="K115"/>
  <c r="I115" s="1"/>
  <c r="J115" s="1"/>
  <c r="P114"/>
  <c r="O114"/>
  <c r="Q114" s="1"/>
  <c r="N114"/>
  <c r="L114" s="1"/>
  <c r="M114"/>
  <c r="K114"/>
  <c r="I114" s="1"/>
  <c r="J114" s="1"/>
  <c r="P113"/>
  <c r="O113"/>
  <c r="Q113" s="1"/>
  <c r="N113"/>
  <c r="L113" s="1"/>
  <c r="M113"/>
  <c r="K113"/>
  <c r="I113"/>
  <c r="J113" s="1"/>
  <c r="P112"/>
  <c r="Q112" s="1"/>
  <c r="O112"/>
  <c r="N112"/>
  <c r="K112"/>
  <c r="M111" s="1"/>
  <c r="I112"/>
  <c r="J112" s="1"/>
  <c r="Q111"/>
  <c r="P111"/>
  <c r="O111"/>
  <c r="N111"/>
  <c r="K111"/>
  <c r="M112" s="1"/>
  <c r="I111"/>
  <c r="J111" s="1"/>
  <c r="P110"/>
  <c r="Q110" s="1"/>
  <c r="O110"/>
  <c r="N110"/>
  <c r="K110"/>
  <c r="I110" s="1"/>
  <c r="J110" s="1"/>
  <c r="Q109"/>
  <c r="P109"/>
  <c r="O109"/>
  <c r="N109"/>
  <c r="K109"/>
  <c r="I109" s="1"/>
  <c r="J109" s="1"/>
  <c r="Q108"/>
  <c r="P108"/>
  <c r="O108"/>
  <c r="N108"/>
  <c r="M108"/>
  <c r="L108"/>
  <c r="K108"/>
  <c r="P107"/>
  <c r="O107"/>
  <c r="Q107" s="1"/>
  <c r="N107"/>
  <c r="L107" s="1"/>
  <c r="M107"/>
  <c r="K107"/>
  <c r="I107" s="1"/>
  <c r="J107" s="1"/>
  <c r="P106"/>
  <c r="O106"/>
  <c r="Q106" s="1"/>
  <c r="N106"/>
  <c r="L106" s="1"/>
  <c r="M106"/>
  <c r="K106"/>
  <c r="I106" s="1"/>
  <c r="J106" s="1"/>
  <c r="P105"/>
  <c r="O105"/>
  <c r="Q105" s="1"/>
  <c r="N105"/>
  <c r="L105" s="1"/>
  <c r="M105"/>
  <c r="K105"/>
  <c r="I105"/>
  <c r="J105" s="1"/>
  <c r="P104"/>
  <c r="Q104" s="1"/>
  <c r="O104"/>
  <c r="N104"/>
  <c r="K104"/>
  <c r="I104"/>
  <c r="J104" s="1"/>
  <c r="Q103"/>
  <c r="P103"/>
  <c r="O103"/>
  <c r="N103"/>
  <c r="L103" s="1"/>
  <c r="M103"/>
  <c r="K103"/>
  <c r="M104" s="1"/>
  <c r="I103"/>
  <c r="J103" s="1"/>
  <c r="P102"/>
  <c r="Q102" s="1"/>
  <c r="O102"/>
  <c r="N102"/>
  <c r="K102"/>
  <c r="I102" s="1"/>
  <c r="J102" s="1"/>
  <c r="Q101"/>
  <c r="P101"/>
  <c r="O101"/>
  <c r="N101"/>
  <c r="K101"/>
  <c r="I101" s="1"/>
  <c r="J101" s="1"/>
  <c r="Q100"/>
  <c r="P100"/>
  <c r="O100"/>
  <c r="N100"/>
  <c r="M100"/>
  <c r="L100"/>
  <c r="K100"/>
  <c r="I100" s="1"/>
  <c r="J100" s="1"/>
  <c r="P99"/>
  <c r="O99"/>
  <c r="Q99" s="1"/>
  <c r="N99"/>
  <c r="L99" s="1"/>
  <c r="M99"/>
  <c r="K99"/>
  <c r="I99" s="1"/>
  <c r="J99" s="1"/>
  <c r="P98"/>
  <c r="O98"/>
  <c r="Q98" s="1"/>
  <c r="N98"/>
  <c r="L98" s="1"/>
  <c r="M98"/>
  <c r="K98"/>
  <c r="I98" s="1"/>
  <c r="J98" s="1"/>
  <c r="P97"/>
  <c r="O97"/>
  <c r="Q97" s="1"/>
  <c r="N97"/>
  <c r="L97" s="1"/>
  <c r="M97"/>
  <c r="K97"/>
  <c r="I97"/>
  <c r="J97" s="1"/>
  <c r="P96"/>
  <c r="Q96" s="1"/>
  <c r="O96"/>
  <c r="N96"/>
  <c r="K96"/>
  <c r="I96"/>
  <c r="J96" s="1"/>
  <c r="Q95"/>
  <c r="P95"/>
  <c r="O95"/>
  <c r="N95"/>
  <c r="L95" s="1"/>
  <c r="M95"/>
  <c r="K95"/>
  <c r="M96" s="1"/>
  <c r="I95"/>
  <c r="J95" s="1"/>
  <c r="P94"/>
  <c r="Q94" s="1"/>
  <c r="O94"/>
  <c r="N94"/>
  <c r="K94"/>
  <c r="I94" s="1"/>
  <c r="J94" s="1"/>
  <c r="Q93"/>
  <c r="P93"/>
  <c r="O93"/>
  <c r="N93"/>
  <c r="K93"/>
  <c r="I93" s="1"/>
  <c r="J93" s="1"/>
  <c r="Q92"/>
  <c r="P92"/>
  <c r="O92"/>
  <c r="N92"/>
  <c r="M92"/>
  <c r="L92"/>
  <c r="K92"/>
  <c r="I92" s="1"/>
  <c r="J92" s="1"/>
  <c r="P91"/>
  <c r="O91"/>
  <c r="Q91" s="1"/>
  <c r="N91"/>
  <c r="L91" s="1"/>
  <c r="M91"/>
  <c r="K91"/>
  <c r="I91" s="1"/>
  <c r="J91" s="1"/>
  <c r="P90"/>
  <c r="O90"/>
  <c r="Q90" s="1"/>
  <c r="N90"/>
  <c r="L90" s="1"/>
  <c r="M90"/>
  <c r="K90"/>
  <c r="I90" s="1"/>
  <c r="J90" s="1"/>
  <c r="P89"/>
  <c r="O89"/>
  <c r="Q89" s="1"/>
  <c r="N89"/>
  <c r="L89" s="1"/>
  <c r="M89"/>
  <c r="K89"/>
  <c r="I89"/>
  <c r="J89" s="1"/>
  <c r="P88"/>
  <c r="Q88" s="1"/>
  <c r="O88"/>
  <c r="N88"/>
  <c r="K88"/>
  <c r="M87" s="1"/>
  <c r="I88"/>
  <c r="J88" s="1"/>
  <c r="Q87"/>
  <c r="P87"/>
  <c r="O87"/>
  <c r="N87"/>
  <c r="L87" s="1"/>
  <c r="K87"/>
  <c r="M88" s="1"/>
  <c r="I87"/>
  <c r="J87" s="1"/>
  <c r="P86"/>
  <c r="Q86" s="1"/>
  <c r="O86"/>
  <c r="N86"/>
  <c r="K86"/>
  <c r="I86" s="1"/>
  <c r="J86" s="1"/>
  <c r="Q85"/>
  <c r="P85"/>
  <c r="O85"/>
  <c r="N85"/>
  <c r="K85"/>
  <c r="I85" s="1"/>
  <c r="J85" s="1"/>
  <c r="Q84"/>
  <c r="P84"/>
  <c r="O84"/>
  <c r="N84"/>
  <c r="M84"/>
  <c r="L84"/>
  <c r="K84"/>
  <c r="I84" s="1"/>
  <c r="J84" s="1"/>
  <c r="P83"/>
  <c r="O83"/>
  <c r="Q83" s="1"/>
  <c r="N83"/>
  <c r="L83" s="1"/>
  <c r="M83"/>
  <c r="K83"/>
  <c r="I83" s="1"/>
  <c r="J83" s="1"/>
  <c r="P82"/>
  <c r="O82"/>
  <c r="Q82" s="1"/>
  <c r="N82"/>
  <c r="L82" s="1"/>
  <c r="M82"/>
  <c r="K82"/>
  <c r="I82" s="1"/>
  <c r="J82" s="1"/>
  <c r="P81"/>
  <c r="O81"/>
  <c r="Q81" s="1"/>
  <c r="N81"/>
  <c r="L81" s="1"/>
  <c r="M81"/>
  <c r="K81"/>
  <c r="I81"/>
  <c r="J81" s="1"/>
  <c r="P80"/>
  <c r="Q80" s="1"/>
  <c r="O80"/>
  <c r="N80"/>
  <c r="K80"/>
  <c r="I80"/>
  <c r="J80" s="1"/>
  <c r="Q79"/>
  <c r="P79"/>
  <c r="O79"/>
  <c r="N79"/>
  <c r="L79" s="1"/>
  <c r="M79"/>
  <c r="K79"/>
  <c r="M80" s="1"/>
  <c r="I79"/>
  <c r="J79" s="1"/>
  <c r="P78"/>
  <c r="Q78" s="1"/>
  <c r="O78"/>
  <c r="N78"/>
  <c r="K78"/>
  <c r="I78" s="1"/>
  <c r="J78" s="1"/>
  <c r="Q77"/>
  <c r="P77"/>
  <c r="O77"/>
  <c r="N77"/>
  <c r="K77"/>
  <c r="I77" s="1"/>
  <c r="J77" s="1"/>
  <c r="P76"/>
  <c r="Q76" s="1"/>
  <c r="O76"/>
  <c r="N76"/>
  <c r="M76"/>
  <c r="L76"/>
  <c r="K76"/>
  <c r="I76" s="1"/>
  <c r="J76" s="1"/>
  <c r="P75"/>
  <c r="O75"/>
  <c r="Q75" s="1"/>
  <c r="N75"/>
  <c r="L75" s="1"/>
  <c r="M75"/>
  <c r="K75"/>
  <c r="I75" s="1"/>
  <c r="J75" s="1"/>
  <c r="P74"/>
  <c r="O74"/>
  <c r="Q74" s="1"/>
  <c r="N74"/>
  <c r="L74" s="1"/>
  <c r="M74"/>
  <c r="K74"/>
  <c r="I74" s="1"/>
  <c r="J74" s="1"/>
  <c r="P73"/>
  <c r="O73"/>
  <c r="Q73" s="1"/>
  <c r="N73"/>
  <c r="L73" s="1"/>
  <c r="M73"/>
  <c r="K73"/>
  <c r="I73"/>
  <c r="J73" s="1"/>
  <c r="P72"/>
  <c r="Q72" s="1"/>
  <c r="O72"/>
  <c r="N72"/>
  <c r="K72"/>
  <c r="I72"/>
  <c r="J72" s="1"/>
  <c r="Q71"/>
  <c r="P71"/>
  <c r="O71"/>
  <c r="N71"/>
  <c r="L71" s="1"/>
  <c r="M71"/>
  <c r="K71"/>
  <c r="M72" s="1"/>
  <c r="I71"/>
  <c r="J71" s="1"/>
  <c r="P70"/>
  <c r="Q70" s="1"/>
  <c r="O70"/>
  <c r="N70"/>
  <c r="K70"/>
  <c r="I70" s="1"/>
  <c r="J70" s="1"/>
  <c r="Q69"/>
  <c r="P69"/>
  <c r="O69"/>
  <c r="N69"/>
  <c r="K69"/>
  <c r="I69" s="1"/>
  <c r="J69" s="1"/>
  <c r="P68"/>
  <c r="Q68" s="1"/>
  <c r="O68"/>
  <c r="N68"/>
  <c r="M68"/>
  <c r="L68"/>
  <c r="K68"/>
  <c r="I68" s="1"/>
  <c r="J68" s="1"/>
  <c r="P67"/>
  <c r="O67"/>
  <c r="Q67" s="1"/>
  <c r="N67"/>
  <c r="L67" s="1"/>
  <c r="M67"/>
  <c r="K67"/>
  <c r="I67" s="1"/>
  <c r="J67" s="1"/>
  <c r="P66"/>
  <c r="O66"/>
  <c r="Q66" s="1"/>
  <c r="N66"/>
  <c r="L66" s="1"/>
  <c r="K66"/>
  <c r="I66" s="1"/>
  <c r="J66" s="1"/>
  <c r="P65"/>
  <c r="O65"/>
  <c r="Q65" s="1"/>
  <c r="N65"/>
  <c r="L65" s="1"/>
  <c r="M65"/>
  <c r="K65"/>
  <c r="M66" s="1"/>
  <c r="I65"/>
  <c r="J65" s="1"/>
  <c r="P64"/>
  <c r="Q64" s="1"/>
  <c r="O64"/>
  <c r="N64"/>
  <c r="K64"/>
  <c r="I64"/>
  <c r="J64" s="1"/>
  <c r="Q63"/>
  <c r="P63"/>
  <c r="O63"/>
  <c r="N63"/>
  <c r="L63" s="1"/>
  <c r="M63"/>
  <c r="K63"/>
  <c r="M64" s="1"/>
  <c r="I63"/>
  <c r="J63" s="1"/>
  <c r="P62"/>
  <c r="Q62" s="1"/>
  <c r="O62"/>
  <c r="N62"/>
  <c r="K62"/>
  <c r="I62" s="1"/>
  <c r="J62" s="1"/>
  <c r="Q61"/>
  <c r="P61"/>
  <c r="O61"/>
  <c r="N61"/>
  <c r="K61"/>
  <c r="I61" s="1"/>
  <c r="J61" s="1"/>
  <c r="P60"/>
  <c r="O60"/>
  <c r="Q60" s="1"/>
  <c r="N60"/>
  <c r="M60"/>
  <c r="L60"/>
  <c r="K60"/>
  <c r="I60" s="1"/>
  <c r="J60" s="1"/>
  <c r="P59"/>
  <c r="O59"/>
  <c r="Q59" s="1"/>
  <c r="N59"/>
  <c r="L59" s="1"/>
  <c r="M59"/>
  <c r="K59"/>
  <c r="I59" s="1"/>
  <c r="J59" s="1"/>
  <c r="P58"/>
  <c r="O58"/>
  <c r="Q58" s="1"/>
  <c r="N58"/>
  <c r="K58"/>
  <c r="I58" s="1"/>
  <c r="J58" s="1"/>
  <c r="P57"/>
  <c r="O57"/>
  <c r="Q57" s="1"/>
  <c r="N57"/>
  <c r="L57" s="1"/>
  <c r="M57"/>
  <c r="K57"/>
  <c r="M58" s="1"/>
  <c r="I57"/>
  <c r="J57" s="1"/>
  <c r="P56"/>
  <c r="Q56" s="1"/>
  <c r="O56"/>
  <c r="N56"/>
  <c r="K56"/>
  <c r="I56"/>
  <c r="J56" s="1"/>
  <c r="Q55"/>
  <c r="P55"/>
  <c r="O55"/>
  <c r="N55"/>
  <c r="L55" s="1"/>
  <c r="M55"/>
  <c r="K55"/>
  <c r="M56" s="1"/>
  <c r="I55"/>
  <c r="J55" s="1"/>
  <c r="P54"/>
  <c r="Q54" s="1"/>
  <c r="O54"/>
  <c r="N54"/>
  <c r="K54"/>
  <c r="I54" s="1"/>
  <c r="J54" s="1"/>
  <c r="Q53"/>
  <c r="P53"/>
  <c r="O53"/>
  <c r="N53"/>
  <c r="K53"/>
  <c r="I53" s="1"/>
  <c r="J53" s="1"/>
  <c r="P52"/>
  <c r="Q52" s="1"/>
  <c r="O52"/>
  <c r="N52"/>
  <c r="M52"/>
  <c r="L52"/>
  <c r="K52"/>
  <c r="I52" s="1"/>
  <c r="J52" s="1"/>
  <c r="P51"/>
  <c r="O51"/>
  <c r="Q51" s="1"/>
  <c r="N51"/>
  <c r="L51" s="1"/>
  <c r="M51"/>
  <c r="K51"/>
  <c r="I51" s="1"/>
  <c r="J51" s="1"/>
  <c r="P50"/>
  <c r="O50"/>
  <c r="Q50" s="1"/>
  <c r="N50"/>
  <c r="L50" s="1"/>
  <c r="K50"/>
  <c r="I50" s="1"/>
  <c r="J50" s="1"/>
  <c r="P49"/>
  <c r="O49"/>
  <c r="Q49" s="1"/>
  <c r="N49"/>
  <c r="L49" s="1"/>
  <c r="M49"/>
  <c r="K49"/>
  <c r="M50" s="1"/>
  <c r="I49"/>
  <c r="J49" s="1"/>
  <c r="P48"/>
  <c r="Q48" s="1"/>
  <c r="O48"/>
  <c r="N48"/>
  <c r="K48"/>
  <c r="I48"/>
  <c r="J48" s="1"/>
  <c r="Q47"/>
  <c r="P47"/>
  <c r="O47"/>
  <c r="N47"/>
  <c r="L47" s="1"/>
  <c r="M47"/>
  <c r="K47"/>
  <c r="M48" s="1"/>
  <c r="I47"/>
  <c r="J47" s="1"/>
  <c r="P46"/>
  <c r="Q46" s="1"/>
  <c r="O46"/>
  <c r="N46"/>
  <c r="K46"/>
  <c r="I46" s="1"/>
  <c r="J46" s="1"/>
  <c r="Q45"/>
  <c r="P45"/>
  <c r="O45"/>
  <c r="N45"/>
  <c r="K45"/>
  <c r="I45" s="1"/>
  <c r="J45" s="1"/>
  <c r="P44"/>
  <c r="Q44" s="1"/>
  <c r="O44"/>
  <c r="N44"/>
  <c r="M44"/>
  <c r="L44"/>
  <c r="K44"/>
  <c r="I44" s="1"/>
  <c r="J44" s="1"/>
  <c r="P43"/>
  <c r="O43"/>
  <c r="Q43" s="1"/>
  <c r="N43"/>
  <c r="L43" s="1"/>
  <c r="M43"/>
  <c r="K43"/>
  <c r="I43" s="1"/>
  <c r="J43" s="1"/>
  <c r="P42"/>
  <c r="O42"/>
  <c r="Q42" s="1"/>
  <c r="N42"/>
  <c r="K42"/>
  <c r="I42" s="1"/>
  <c r="J42" s="1"/>
  <c r="P41"/>
  <c r="O41"/>
  <c r="Q41" s="1"/>
  <c r="N41"/>
  <c r="L41" s="1"/>
  <c r="M41"/>
  <c r="K41"/>
  <c r="M42" s="1"/>
  <c r="I41"/>
  <c r="J41" s="1"/>
  <c r="P40"/>
  <c r="Q40" s="1"/>
  <c r="O40"/>
  <c r="N40"/>
  <c r="L40" s="1"/>
  <c r="K40"/>
  <c r="I40"/>
  <c r="J40" s="1"/>
  <c r="Q39"/>
  <c r="P39"/>
  <c r="O39"/>
  <c r="N39"/>
  <c r="L39" s="1"/>
  <c r="M39"/>
  <c r="K39"/>
  <c r="M40" s="1"/>
  <c r="I39"/>
  <c r="J39" s="1"/>
  <c r="P38"/>
  <c r="Q38" s="1"/>
  <c r="O38"/>
  <c r="N38"/>
  <c r="K38"/>
  <c r="I38" s="1"/>
  <c r="J38" s="1"/>
  <c r="Q37"/>
  <c r="P37"/>
  <c r="O37"/>
  <c r="N37"/>
  <c r="K37"/>
  <c r="I37" s="1"/>
  <c r="J37" s="1"/>
  <c r="P36"/>
  <c r="Q36" s="1"/>
  <c r="O36"/>
  <c r="N36"/>
  <c r="M36"/>
  <c r="L36"/>
  <c r="K36"/>
  <c r="I36" s="1"/>
  <c r="J36" s="1"/>
  <c r="P35"/>
  <c r="O35"/>
  <c r="Q35" s="1"/>
  <c r="N35"/>
  <c r="L35" s="1"/>
  <c r="M35"/>
  <c r="K35"/>
  <c r="I35" s="1"/>
  <c r="J35" s="1"/>
  <c r="P34"/>
  <c r="O34"/>
  <c r="Q34" s="1"/>
  <c r="N34"/>
  <c r="L34" s="1"/>
  <c r="K34"/>
  <c r="I34" s="1"/>
  <c r="J34" s="1"/>
  <c r="P33"/>
  <c r="O33"/>
  <c r="Q33" s="1"/>
  <c r="N33"/>
  <c r="L33" s="1"/>
  <c r="M33"/>
  <c r="K33"/>
  <c r="M34" s="1"/>
  <c r="I33"/>
  <c r="J33" s="1"/>
  <c r="P32"/>
  <c r="Q32" s="1"/>
  <c r="O32"/>
  <c r="N32"/>
  <c r="K32"/>
  <c r="I32"/>
  <c r="J32" s="1"/>
  <c r="Q31"/>
  <c r="P31"/>
  <c r="O31"/>
  <c r="N31"/>
  <c r="L31" s="1"/>
  <c r="M31"/>
  <c r="K31"/>
  <c r="M32" s="1"/>
  <c r="I31"/>
  <c r="J31" s="1"/>
  <c r="P30"/>
  <c r="O30"/>
  <c r="Q30" s="1"/>
  <c r="N30"/>
  <c r="K30"/>
  <c r="I30" s="1"/>
  <c r="J30" s="1"/>
  <c r="Q29"/>
  <c r="P29"/>
  <c r="O29"/>
  <c r="N29"/>
  <c r="K29"/>
  <c r="I29" s="1"/>
  <c r="J29" s="1"/>
  <c r="P28"/>
  <c r="Q28" s="1"/>
  <c r="O28"/>
  <c r="N28"/>
  <c r="M28"/>
  <c r="L28"/>
  <c r="K28"/>
  <c r="I28" s="1"/>
  <c r="J28" s="1"/>
  <c r="P27"/>
  <c r="O27"/>
  <c r="Q27" s="1"/>
  <c r="N27"/>
  <c r="L27" s="1"/>
  <c r="M27"/>
  <c r="K27"/>
  <c r="I27" s="1"/>
  <c r="J27" s="1"/>
  <c r="P26"/>
  <c r="O26"/>
  <c r="Q26" s="1"/>
  <c r="N26"/>
  <c r="K26"/>
  <c r="I26" s="1"/>
  <c r="J26" s="1"/>
  <c r="P25"/>
  <c r="O25"/>
  <c r="Q25" s="1"/>
  <c r="N25"/>
  <c r="M25"/>
  <c r="K25"/>
  <c r="L25" s="1"/>
  <c r="I25"/>
  <c r="J25" s="1"/>
  <c r="P24"/>
  <c r="Q24" s="1"/>
  <c r="O24"/>
  <c r="N24"/>
  <c r="K24"/>
  <c r="I24"/>
  <c r="J24" s="1"/>
  <c r="Q23"/>
  <c r="P23"/>
  <c r="O23"/>
  <c r="N23"/>
  <c r="L23" s="1"/>
  <c r="M23"/>
  <c r="K23"/>
  <c r="M24" s="1"/>
  <c r="I23"/>
  <c r="J23" s="1"/>
  <c r="P22"/>
  <c r="O22"/>
  <c r="Q22" s="1"/>
  <c r="N22"/>
  <c r="K22"/>
  <c r="I22" s="1"/>
  <c r="J22" s="1"/>
  <c r="Q21"/>
  <c r="P21"/>
  <c r="O21"/>
  <c r="N21"/>
  <c r="K21"/>
  <c r="I21" s="1"/>
  <c r="J21" s="1"/>
  <c r="P20"/>
  <c r="Q20" s="1"/>
  <c r="O20"/>
  <c r="N20"/>
  <c r="M20"/>
  <c r="L20"/>
  <c r="K20"/>
  <c r="P19"/>
  <c r="O19"/>
  <c r="Q19" s="1"/>
  <c r="N19"/>
  <c r="L19" s="1"/>
  <c r="M19"/>
  <c r="K19"/>
  <c r="I19" s="1"/>
  <c r="J19" s="1"/>
  <c r="P18"/>
  <c r="O18"/>
  <c r="Q18" s="1"/>
  <c r="N18"/>
  <c r="K18"/>
  <c r="I18" s="1"/>
  <c r="J18" s="1"/>
  <c r="P17"/>
  <c r="O17"/>
  <c r="Q17" s="1"/>
  <c r="N17"/>
  <c r="M17"/>
  <c r="K17"/>
  <c r="L17" s="1"/>
  <c r="I17"/>
  <c r="J17" s="1"/>
  <c r="P16"/>
  <c r="Q16" s="1"/>
  <c r="O16"/>
  <c r="N16"/>
  <c r="K16"/>
  <c r="I16"/>
  <c r="J16" s="1"/>
  <c r="Q15"/>
  <c r="P15"/>
  <c r="O15"/>
  <c r="N15"/>
  <c r="L15" s="1"/>
  <c r="M15"/>
  <c r="K15"/>
  <c r="M16" s="1"/>
  <c r="I15"/>
  <c r="J15" s="1"/>
  <c r="P14"/>
  <c r="O14"/>
  <c r="Q14" s="1"/>
  <c r="N14"/>
  <c r="K14"/>
  <c r="I14" s="1"/>
  <c r="J14" s="1"/>
  <c r="Q13"/>
  <c r="P13"/>
  <c r="O13"/>
  <c r="N13"/>
  <c r="K13"/>
  <c r="I13" s="1"/>
  <c r="J13" s="1"/>
  <c r="Q12"/>
  <c r="P12"/>
  <c r="O12"/>
  <c r="N12"/>
  <c r="M12"/>
  <c r="L12"/>
  <c r="K12"/>
  <c r="P11"/>
  <c r="O11"/>
  <c r="Q11" s="1"/>
  <c r="N11"/>
  <c r="L11" s="1"/>
  <c r="M11"/>
  <c r="K11"/>
  <c r="I11" s="1"/>
  <c r="J11" s="1"/>
  <c r="P10"/>
  <c r="O10"/>
  <c r="Q10" s="1"/>
  <c r="N10"/>
  <c r="L10" s="1"/>
  <c r="K10"/>
  <c r="I10" s="1"/>
  <c r="J10" s="1"/>
  <c r="P9"/>
  <c r="O9"/>
  <c r="Q9" s="1"/>
  <c r="N9"/>
  <c r="M9"/>
  <c r="L9" s="1"/>
  <c r="K9"/>
  <c r="M10" s="1"/>
  <c r="I9"/>
  <c r="J9" s="1"/>
  <c r="P8"/>
  <c r="Q8" s="1"/>
  <c r="O8"/>
  <c r="N8"/>
  <c r="K8"/>
  <c r="I8"/>
  <c r="J8" s="1"/>
  <c r="Q7"/>
  <c r="P7"/>
  <c r="O7"/>
  <c r="N7"/>
  <c r="L7" s="1"/>
  <c r="M7"/>
  <c r="K7"/>
  <c r="M8" s="1"/>
  <c r="I7"/>
  <c r="J7" s="1"/>
  <c r="P6"/>
  <c r="O6"/>
  <c r="Q6" s="1"/>
  <c r="N6"/>
  <c r="K6"/>
  <c r="I6" s="1"/>
  <c r="J6" s="1"/>
  <c r="Q5"/>
  <c r="P5"/>
  <c r="O5"/>
  <c r="N5"/>
  <c r="K5"/>
  <c r="I5" s="1"/>
  <c r="J5" s="1"/>
  <c r="Q4"/>
  <c r="P4"/>
  <c r="O4"/>
  <c r="N4"/>
  <c r="M4"/>
  <c r="L4"/>
  <c r="K4"/>
  <c r="P3"/>
  <c r="O3"/>
  <c r="Q3" s="1"/>
  <c r="N3"/>
  <c r="L3" s="1"/>
  <c r="M3"/>
  <c r="K3"/>
  <c r="I3" s="1"/>
  <c r="J3" s="1"/>
  <c r="P122" i="2"/>
  <c r="O122"/>
  <c r="Q122" s="1"/>
  <c r="N122"/>
  <c r="K122"/>
  <c r="I122" s="1"/>
  <c r="J122" s="1"/>
  <c r="P121"/>
  <c r="O121"/>
  <c r="Q121" s="1"/>
  <c r="N121"/>
  <c r="M121"/>
  <c r="L121" s="1"/>
  <c r="K121"/>
  <c r="M122" s="1"/>
  <c r="I121"/>
  <c r="J121" s="1"/>
  <c r="P120"/>
  <c r="Q120" s="1"/>
  <c r="O120"/>
  <c r="N120"/>
  <c r="K120"/>
  <c r="I120"/>
  <c r="J120" s="1"/>
  <c r="Q119"/>
  <c r="P119"/>
  <c r="O119"/>
  <c r="N119"/>
  <c r="L119" s="1"/>
  <c r="M119"/>
  <c r="K119"/>
  <c r="M120" s="1"/>
  <c r="I119"/>
  <c r="J119" s="1"/>
  <c r="P118"/>
  <c r="O118"/>
  <c r="Q118" s="1"/>
  <c r="N118"/>
  <c r="K118"/>
  <c r="I118" s="1"/>
  <c r="J118" s="1"/>
  <c r="P117"/>
  <c r="Q117" s="1"/>
  <c r="O117"/>
  <c r="N117"/>
  <c r="K117"/>
  <c r="I117" s="1"/>
  <c r="J117" s="1"/>
  <c r="P116"/>
  <c r="Q116" s="1"/>
  <c r="O116"/>
  <c r="N116"/>
  <c r="M116"/>
  <c r="L116"/>
  <c r="K116"/>
  <c r="P115"/>
  <c r="O115"/>
  <c r="Q115" s="1"/>
  <c r="N115"/>
  <c r="L115" s="1"/>
  <c r="M115"/>
  <c r="K115"/>
  <c r="I115" s="1"/>
  <c r="J115" s="1"/>
  <c r="P114"/>
  <c r="O114"/>
  <c r="Q114" s="1"/>
  <c r="N114"/>
  <c r="K114"/>
  <c r="M113" s="1"/>
  <c r="P113"/>
  <c r="O113"/>
  <c r="Q113" s="1"/>
  <c r="N113"/>
  <c r="K113"/>
  <c r="L113" s="1"/>
  <c r="I113"/>
  <c r="J113" s="1"/>
  <c r="P112"/>
  <c r="Q112" s="1"/>
  <c r="O112"/>
  <c r="N112"/>
  <c r="K112"/>
  <c r="I112"/>
  <c r="J112" s="1"/>
  <c r="Q111"/>
  <c r="P111"/>
  <c r="O111"/>
  <c r="N111"/>
  <c r="L111" s="1"/>
  <c r="M111"/>
  <c r="K111"/>
  <c r="M112" s="1"/>
  <c r="I111"/>
  <c r="J111" s="1"/>
  <c r="P110"/>
  <c r="O110"/>
  <c r="Q110" s="1"/>
  <c r="N110"/>
  <c r="K110"/>
  <c r="I110" s="1"/>
  <c r="J110" s="1"/>
  <c r="Q109"/>
  <c r="P109"/>
  <c r="O109"/>
  <c r="N109"/>
  <c r="K109"/>
  <c r="I109" s="1"/>
  <c r="J109" s="1"/>
  <c r="P108"/>
  <c r="Q108" s="1"/>
  <c r="O108"/>
  <c r="N108"/>
  <c r="M108"/>
  <c r="L108"/>
  <c r="K108"/>
  <c r="P107"/>
  <c r="O107"/>
  <c r="Q107" s="1"/>
  <c r="N107"/>
  <c r="L107" s="1"/>
  <c r="M107"/>
  <c r="K107"/>
  <c r="I107" s="1"/>
  <c r="J107" s="1"/>
  <c r="P106"/>
  <c r="O106"/>
  <c r="Q106" s="1"/>
  <c r="N106"/>
  <c r="K106"/>
  <c r="I106" s="1"/>
  <c r="J106" s="1"/>
  <c r="P105"/>
  <c r="O105"/>
  <c r="Q105" s="1"/>
  <c r="N105"/>
  <c r="M105"/>
  <c r="K105"/>
  <c r="L105" s="1"/>
  <c r="I105"/>
  <c r="J105" s="1"/>
  <c r="P104"/>
  <c r="Q104" s="1"/>
  <c r="O104"/>
  <c r="N104"/>
  <c r="K104"/>
  <c r="I104"/>
  <c r="J104" s="1"/>
  <c r="Q103"/>
  <c r="P103"/>
  <c r="O103"/>
  <c r="N103"/>
  <c r="L103" s="1"/>
  <c r="M103"/>
  <c r="K103"/>
  <c r="M104" s="1"/>
  <c r="I103"/>
  <c r="J103" s="1"/>
  <c r="P102"/>
  <c r="O102"/>
  <c r="Q102" s="1"/>
  <c r="N102"/>
  <c r="K102"/>
  <c r="I102" s="1"/>
  <c r="J102" s="1"/>
  <c r="Q101"/>
  <c r="P101"/>
  <c r="O101"/>
  <c r="N101"/>
  <c r="K101"/>
  <c r="I101" s="1"/>
  <c r="J101" s="1"/>
  <c r="P100"/>
  <c r="Q100" s="1"/>
  <c r="O100"/>
  <c r="N100"/>
  <c r="M100"/>
  <c r="L100"/>
  <c r="K100"/>
  <c r="P99"/>
  <c r="O99"/>
  <c r="Q99" s="1"/>
  <c r="N99"/>
  <c r="L99" s="1"/>
  <c r="M99"/>
  <c r="K99"/>
  <c r="I99" s="1"/>
  <c r="J99" s="1"/>
  <c r="P98"/>
  <c r="O98"/>
  <c r="Q98" s="1"/>
  <c r="N98"/>
  <c r="K98"/>
  <c r="I98" s="1"/>
  <c r="J98" s="1"/>
  <c r="P97"/>
  <c r="O97"/>
  <c r="Q97" s="1"/>
  <c r="N97"/>
  <c r="M97"/>
  <c r="K97"/>
  <c r="L97" s="1"/>
  <c r="I97"/>
  <c r="J97" s="1"/>
  <c r="P96"/>
  <c r="Q96" s="1"/>
  <c r="O96"/>
  <c r="N96"/>
  <c r="K96"/>
  <c r="I96"/>
  <c r="J96" s="1"/>
  <c r="Q95"/>
  <c r="P95"/>
  <c r="O95"/>
  <c r="N95"/>
  <c r="L95" s="1"/>
  <c r="M95"/>
  <c r="K95"/>
  <c r="M96" s="1"/>
  <c r="I95"/>
  <c r="J95" s="1"/>
  <c r="P94"/>
  <c r="O94"/>
  <c r="Q94" s="1"/>
  <c r="N94"/>
  <c r="K94"/>
  <c r="I94" s="1"/>
  <c r="J94" s="1"/>
  <c r="Q93"/>
  <c r="P93"/>
  <c r="O93"/>
  <c r="N93"/>
  <c r="K93"/>
  <c r="I93" s="1"/>
  <c r="J93" s="1"/>
  <c r="P92"/>
  <c r="Q92" s="1"/>
  <c r="O92"/>
  <c r="N92"/>
  <c r="M92"/>
  <c r="L92"/>
  <c r="K92"/>
  <c r="P91"/>
  <c r="O91"/>
  <c r="Q91" s="1"/>
  <c r="N91"/>
  <c r="L91" s="1"/>
  <c r="M91"/>
  <c r="K91"/>
  <c r="I91" s="1"/>
  <c r="J91" s="1"/>
  <c r="P90"/>
  <c r="O90"/>
  <c r="Q90" s="1"/>
  <c r="N90"/>
  <c r="K90"/>
  <c r="I90" s="1"/>
  <c r="J90" s="1"/>
  <c r="P89"/>
  <c r="O89"/>
  <c r="Q89" s="1"/>
  <c r="N89"/>
  <c r="M89"/>
  <c r="K89"/>
  <c r="L89" s="1"/>
  <c r="I89"/>
  <c r="J89" s="1"/>
  <c r="P88"/>
  <c r="Q88" s="1"/>
  <c r="O88"/>
  <c r="N88"/>
  <c r="K88"/>
  <c r="I88"/>
  <c r="J88" s="1"/>
  <c r="Q87"/>
  <c r="P87"/>
  <c r="O87"/>
  <c r="N87"/>
  <c r="L87" s="1"/>
  <c r="M87"/>
  <c r="K87"/>
  <c r="M88" s="1"/>
  <c r="I87"/>
  <c r="J87" s="1"/>
  <c r="P86"/>
  <c r="O86"/>
  <c r="Q86" s="1"/>
  <c r="N86"/>
  <c r="K86"/>
  <c r="I86" s="1"/>
  <c r="J86" s="1"/>
  <c r="Q85"/>
  <c r="P85"/>
  <c r="O85"/>
  <c r="N85"/>
  <c r="K85"/>
  <c r="I85" s="1"/>
  <c r="J85" s="1"/>
  <c r="P84"/>
  <c r="Q84" s="1"/>
  <c r="O84"/>
  <c r="N84"/>
  <c r="M84"/>
  <c r="L84"/>
  <c r="K84"/>
  <c r="P83"/>
  <c r="O83"/>
  <c r="Q83" s="1"/>
  <c r="N83"/>
  <c r="L83" s="1"/>
  <c r="M83"/>
  <c r="K83"/>
  <c r="I83" s="1"/>
  <c r="J83" s="1"/>
  <c r="P82"/>
  <c r="O82"/>
  <c r="Q82" s="1"/>
  <c r="N82"/>
  <c r="K82"/>
  <c r="I82" s="1"/>
  <c r="J82" s="1"/>
  <c r="P81"/>
  <c r="O81"/>
  <c r="Q81" s="1"/>
  <c r="N81"/>
  <c r="M81"/>
  <c r="K81"/>
  <c r="L81" s="1"/>
  <c r="I81"/>
  <c r="J81" s="1"/>
  <c r="P80"/>
  <c r="Q80" s="1"/>
  <c r="O80"/>
  <c r="N80"/>
  <c r="K80"/>
  <c r="I80"/>
  <c r="J80" s="1"/>
  <c r="Q79"/>
  <c r="P79"/>
  <c r="O79"/>
  <c r="N79"/>
  <c r="L79" s="1"/>
  <c r="M79"/>
  <c r="K79"/>
  <c r="M80" s="1"/>
  <c r="I79"/>
  <c r="J79" s="1"/>
  <c r="P78"/>
  <c r="O78"/>
  <c r="Q78" s="1"/>
  <c r="N78"/>
  <c r="K78"/>
  <c r="I78" s="1"/>
  <c r="J78" s="1"/>
  <c r="Q77"/>
  <c r="P77"/>
  <c r="O77"/>
  <c r="N77"/>
  <c r="K77"/>
  <c r="I77" s="1"/>
  <c r="J77" s="1"/>
  <c r="P76"/>
  <c r="Q76" s="1"/>
  <c r="O76"/>
  <c r="N76"/>
  <c r="M76"/>
  <c r="L76"/>
  <c r="K76"/>
  <c r="P75"/>
  <c r="O75"/>
  <c r="Q75" s="1"/>
  <c r="N75"/>
  <c r="L75" s="1"/>
  <c r="M75"/>
  <c r="K75"/>
  <c r="I75" s="1"/>
  <c r="J75" s="1"/>
  <c r="P74"/>
  <c r="O74"/>
  <c r="Q74" s="1"/>
  <c r="N74"/>
  <c r="K74"/>
  <c r="I74" s="1"/>
  <c r="J74" s="1"/>
  <c r="P73"/>
  <c r="O73"/>
  <c r="Q73" s="1"/>
  <c r="N73"/>
  <c r="M73"/>
  <c r="K73"/>
  <c r="L73" s="1"/>
  <c r="I73"/>
  <c r="J73" s="1"/>
  <c r="P72"/>
  <c r="Q72" s="1"/>
  <c r="O72"/>
  <c r="N72"/>
  <c r="K72"/>
  <c r="I72"/>
  <c r="J72" s="1"/>
  <c r="Q71"/>
  <c r="P71"/>
  <c r="O71"/>
  <c r="N71"/>
  <c r="L71" s="1"/>
  <c r="M71"/>
  <c r="K71"/>
  <c r="M72" s="1"/>
  <c r="I71"/>
  <c r="J71" s="1"/>
  <c r="P70"/>
  <c r="O70"/>
  <c r="Q70" s="1"/>
  <c r="N70"/>
  <c r="K70"/>
  <c r="I70" s="1"/>
  <c r="J70" s="1"/>
  <c r="Q69"/>
  <c r="P69"/>
  <c r="O69"/>
  <c r="N69"/>
  <c r="K69"/>
  <c r="I69" s="1"/>
  <c r="J69" s="1"/>
  <c r="P68"/>
  <c r="Q68" s="1"/>
  <c r="O68"/>
  <c r="N68"/>
  <c r="M68"/>
  <c r="L68"/>
  <c r="K68"/>
  <c r="P67"/>
  <c r="O67"/>
  <c r="Q67" s="1"/>
  <c r="N67"/>
  <c r="L67" s="1"/>
  <c r="M67"/>
  <c r="K67"/>
  <c r="I67" s="1"/>
  <c r="J67" s="1"/>
  <c r="P66"/>
  <c r="O66"/>
  <c r="Q66" s="1"/>
  <c r="N66"/>
  <c r="K66"/>
  <c r="I66" s="1"/>
  <c r="J66" s="1"/>
  <c r="P65"/>
  <c r="O65"/>
  <c r="Q65" s="1"/>
  <c r="N65"/>
  <c r="M65"/>
  <c r="K65"/>
  <c r="L65" s="1"/>
  <c r="I65"/>
  <c r="J65" s="1"/>
  <c r="P64"/>
  <c r="Q64" s="1"/>
  <c r="O64"/>
  <c r="N64"/>
  <c r="K64"/>
  <c r="I64"/>
  <c r="J64" s="1"/>
  <c r="Q63"/>
  <c r="P63"/>
  <c r="O63"/>
  <c r="N63"/>
  <c r="L63" s="1"/>
  <c r="M63"/>
  <c r="K63"/>
  <c r="M64" s="1"/>
  <c r="I63"/>
  <c r="J63" s="1"/>
  <c r="P62"/>
  <c r="O62"/>
  <c r="Q62" s="1"/>
  <c r="N62"/>
  <c r="K62"/>
  <c r="I62" s="1"/>
  <c r="J62" s="1"/>
  <c r="Q61"/>
  <c r="P61"/>
  <c r="O61"/>
  <c r="N61"/>
  <c r="K61"/>
  <c r="I61" s="1"/>
  <c r="J61" s="1"/>
  <c r="P60"/>
  <c r="Q60" s="1"/>
  <c r="O60"/>
  <c r="N60"/>
  <c r="M60"/>
  <c r="L60"/>
  <c r="K60"/>
  <c r="P59"/>
  <c r="O59"/>
  <c r="Q59" s="1"/>
  <c r="N59"/>
  <c r="L59" s="1"/>
  <c r="M59"/>
  <c r="K59"/>
  <c r="I59" s="1"/>
  <c r="J59" s="1"/>
  <c r="P58"/>
  <c r="O58"/>
  <c r="Q58" s="1"/>
  <c r="N58"/>
  <c r="K58"/>
  <c r="I58" s="1"/>
  <c r="J58" s="1"/>
  <c r="P57"/>
  <c r="O57"/>
  <c r="Q57" s="1"/>
  <c r="N57"/>
  <c r="M57"/>
  <c r="K57"/>
  <c r="L57" s="1"/>
  <c r="I57"/>
  <c r="J57" s="1"/>
  <c r="P56"/>
  <c r="Q56" s="1"/>
  <c r="O56"/>
  <c r="N56"/>
  <c r="K56"/>
  <c r="I56"/>
  <c r="J56" s="1"/>
  <c r="Q55"/>
  <c r="P55"/>
  <c r="O55"/>
  <c r="N55"/>
  <c r="L55" s="1"/>
  <c r="M55"/>
  <c r="K55"/>
  <c r="M56" s="1"/>
  <c r="I55"/>
  <c r="J55" s="1"/>
  <c r="P54"/>
  <c r="O54"/>
  <c r="Q54" s="1"/>
  <c r="N54"/>
  <c r="K54"/>
  <c r="I54" s="1"/>
  <c r="J54" s="1"/>
  <c r="P53"/>
  <c r="O53"/>
  <c r="Q53" s="1"/>
  <c r="N53"/>
  <c r="K53"/>
  <c r="I53" s="1"/>
  <c r="J53" s="1"/>
  <c r="P52"/>
  <c r="Q52" s="1"/>
  <c r="O52"/>
  <c r="N52"/>
  <c r="M52"/>
  <c r="L52"/>
  <c r="K52"/>
  <c r="P51"/>
  <c r="O51"/>
  <c r="Q51" s="1"/>
  <c r="N51"/>
  <c r="L51" s="1"/>
  <c r="M51"/>
  <c r="K51"/>
  <c r="I52" s="1"/>
  <c r="J52" s="1"/>
  <c r="I51"/>
  <c r="J51" s="1"/>
  <c r="P50"/>
  <c r="O50"/>
  <c r="Q50" s="1"/>
  <c r="N50"/>
  <c r="K50"/>
  <c r="I50" s="1"/>
  <c r="J50" s="1"/>
  <c r="P49"/>
  <c r="O49"/>
  <c r="Q49" s="1"/>
  <c r="N49"/>
  <c r="M49"/>
  <c r="K49"/>
  <c r="L49" s="1"/>
  <c r="I49"/>
  <c r="J49" s="1"/>
  <c r="P48"/>
  <c r="Q48" s="1"/>
  <c r="O48"/>
  <c r="N48"/>
  <c r="K48"/>
  <c r="I48"/>
  <c r="J48" s="1"/>
  <c r="Q47"/>
  <c r="P47"/>
  <c r="O47"/>
  <c r="N47"/>
  <c r="L47" s="1"/>
  <c r="M47"/>
  <c r="K47"/>
  <c r="M48" s="1"/>
  <c r="L48" s="1"/>
  <c r="I47"/>
  <c r="J47" s="1"/>
  <c r="P46"/>
  <c r="O46"/>
  <c r="Q46" s="1"/>
  <c r="N46"/>
  <c r="K46"/>
  <c r="I46" s="1"/>
  <c r="J46" s="1"/>
  <c r="P45"/>
  <c r="O45"/>
  <c r="Q45" s="1"/>
  <c r="N45"/>
  <c r="K45"/>
  <c r="I45" s="1"/>
  <c r="J45" s="1"/>
  <c r="P44"/>
  <c r="Q44" s="1"/>
  <c r="O44"/>
  <c r="N44"/>
  <c r="M44"/>
  <c r="L44"/>
  <c r="K44"/>
  <c r="P43"/>
  <c r="O43"/>
  <c r="Q43" s="1"/>
  <c r="N43"/>
  <c r="L43" s="1"/>
  <c r="M43"/>
  <c r="K43"/>
  <c r="I44" s="1"/>
  <c r="J44" s="1"/>
  <c r="I43"/>
  <c r="J43" s="1"/>
  <c r="P42"/>
  <c r="O42"/>
  <c r="Q42" s="1"/>
  <c r="N42"/>
  <c r="K42"/>
  <c r="I42" s="1"/>
  <c r="J42" s="1"/>
  <c r="P41"/>
  <c r="O41"/>
  <c r="Q41" s="1"/>
  <c r="N41"/>
  <c r="M41"/>
  <c r="K41"/>
  <c r="L41" s="1"/>
  <c r="I41"/>
  <c r="J41" s="1"/>
  <c r="P40"/>
  <c r="Q40" s="1"/>
  <c r="O40"/>
  <c r="N40"/>
  <c r="K40"/>
  <c r="I40"/>
  <c r="J40" s="1"/>
  <c r="Q39"/>
  <c r="P39"/>
  <c r="O39"/>
  <c r="N39"/>
  <c r="L39" s="1"/>
  <c r="M39"/>
  <c r="K39"/>
  <c r="M40" s="1"/>
  <c r="L40" s="1"/>
  <c r="I39"/>
  <c r="J39" s="1"/>
  <c r="P38"/>
  <c r="O38"/>
  <c r="Q38" s="1"/>
  <c r="N38"/>
  <c r="K38"/>
  <c r="I38" s="1"/>
  <c r="J38" s="1"/>
  <c r="P37"/>
  <c r="O37"/>
  <c r="Q37" s="1"/>
  <c r="N37"/>
  <c r="K37"/>
  <c r="I37" s="1"/>
  <c r="J37" s="1"/>
  <c r="P36"/>
  <c r="Q36" s="1"/>
  <c r="O36"/>
  <c r="N36"/>
  <c r="M36"/>
  <c r="L36"/>
  <c r="K36"/>
  <c r="P35"/>
  <c r="O35"/>
  <c r="Q35" s="1"/>
  <c r="N35"/>
  <c r="L35" s="1"/>
  <c r="M35"/>
  <c r="K35"/>
  <c r="I36" s="1"/>
  <c r="J36" s="1"/>
  <c r="I35"/>
  <c r="J35" s="1"/>
  <c r="P34"/>
  <c r="O34"/>
  <c r="Q34" s="1"/>
  <c r="N34"/>
  <c r="K34"/>
  <c r="I34" s="1"/>
  <c r="J34" s="1"/>
  <c r="P33"/>
  <c r="O33"/>
  <c r="Q33" s="1"/>
  <c r="N33"/>
  <c r="M33"/>
  <c r="K33"/>
  <c r="L33" s="1"/>
  <c r="I33"/>
  <c r="J33" s="1"/>
  <c r="P32"/>
  <c r="Q32" s="1"/>
  <c r="O32"/>
  <c r="N32"/>
  <c r="K32"/>
  <c r="I32"/>
  <c r="J32" s="1"/>
  <c r="Q31"/>
  <c r="P31"/>
  <c r="O31"/>
  <c r="N31"/>
  <c r="L31" s="1"/>
  <c r="M31"/>
  <c r="K31"/>
  <c r="M32" s="1"/>
  <c r="L32" s="1"/>
  <c r="I31"/>
  <c r="J31" s="1"/>
  <c r="P30"/>
  <c r="O30"/>
  <c r="Q30" s="1"/>
  <c r="N30"/>
  <c r="K30"/>
  <c r="I30" s="1"/>
  <c r="J30" s="1"/>
  <c r="P29"/>
  <c r="O29"/>
  <c r="Q29" s="1"/>
  <c r="N29"/>
  <c r="K29"/>
  <c r="I29" s="1"/>
  <c r="J29" s="1"/>
  <c r="P28"/>
  <c r="Q28" s="1"/>
  <c r="O28"/>
  <c r="N28"/>
  <c r="M28"/>
  <c r="L28"/>
  <c r="K28"/>
  <c r="P27"/>
  <c r="O27"/>
  <c r="Q27" s="1"/>
  <c r="N27"/>
  <c r="L27" s="1"/>
  <c r="M27"/>
  <c r="K27"/>
  <c r="I28" s="1"/>
  <c r="J28" s="1"/>
  <c r="I27"/>
  <c r="J27" s="1"/>
  <c r="P26"/>
  <c r="O26"/>
  <c r="Q26" s="1"/>
  <c r="N26"/>
  <c r="K26"/>
  <c r="I26" s="1"/>
  <c r="J26" s="1"/>
  <c r="P25"/>
  <c r="O25"/>
  <c r="Q25" s="1"/>
  <c r="N25"/>
  <c r="M25"/>
  <c r="K25"/>
  <c r="L25" s="1"/>
  <c r="I25"/>
  <c r="J25" s="1"/>
  <c r="P24"/>
  <c r="Q24" s="1"/>
  <c r="O24"/>
  <c r="N24"/>
  <c r="K24"/>
  <c r="I24"/>
  <c r="J24" s="1"/>
  <c r="Q23"/>
  <c r="P23"/>
  <c r="O23"/>
  <c r="N23"/>
  <c r="L23" s="1"/>
  <c r="M23"/>
  <c r="K23"/>
  <c r="M24" s="1"/>
  <c r="L24" s="1"/>
  <c r="I23"/>
  <c r="J23" s="1"/>
  <c r="P22"/>
  <c r="O22"/>
  <c r="Q22" s="1"/>
  <c r="N22"/>
  <c r="K22"/>
  <c r="I22" s="1"/>
  <c r="J22" s="1"/>
  <c r="P21"/>
  <c r="O21"/>
  <c r="Q21" s="1"/>
  <c r="N21"/>
  <c r="K21"/>
  <c r="I21" s="1"/>
  <c r="J21" s="1"/>
  <c r="P20"/>
  <c r="Q20" s="1"/>
  <c r="O20"/>
  <c r="N20"/>
  <c r="M20"/>
  <c r="L20"/>
  <c r="K20"/>
  <c r="P19"/>
  <c r="O19"/>
  <c r="Q19" s="1"/>
  <c r="N19"/>
  <c r="L19" s="1"/>
  <c r="M19"/>
  <c r="K19"/>
  <c r="I20" s="1"/>
  <c r="J20" s="1"/>
  <c r="I19"/>
  <c r="J19" s="1"/>
  <c r="P18"/>
  <c r="O18"/>
  <c r="Q18" s="1"/>
  <c r="N18"/>
  <c r="K18"/>
  <c r="I18" s="1"/>
  <c r="J18" s="1"/>
  <c r="P17"/>
  <c r="O17"/>
  <c r="Q17" s="1"/>
  <c r="N17"/>
  <c r="M17"/>
  <c r="K17"/>
  <c r="L17" s="1"/>
  <c r="I17"/>
  <c r="J17" s="1"/>
  <c r="P16"/>
  <c r="Q16" s="1"/>
  <c r="O16"/>
  <c r="N16"/>
  <c r="K16"/>
  <c r="I16"/>
  <c r="J16" s="1"/>
  <c r="Q15"/>
  <c r="P15"/>
  <c r="O15"/>
  <c r="N15"/>
  <c r="L15" s="1"/>
  <c r="M15"/>
  <c r="K15"/>
  <c r="M16" s="1"/>
  <c r="L16" s="1"/>
  <c r="I15"/>
  <c r="J15" s="1"/>
  <c r="P14"/>
  <c r="O14"/>
  <c r="Q14" s="1"/>
  <c r="N14"/>
  <c r="K14"/>
  <c r="I14" s="1"/>
  <c r="J14" s="1"/>
  <c r="P13"/>
  <c r="O13"/>
  <c r="Q13" s="1"/>
  <c r="N13"/>
  <c r="K13"/>
  <c r="I13" s="1"/>
  <c r="J13" s="1"/>
  <c r="P12"/>
  <c r="Q12" s="1"/>
  <c r="O12"/>
  <c r="N12"/>
  <c r="M12"/>
  <c r="L12"/>
  <c r="K12"/>
  <c r="P11"/>
  <c r="O11"/>
  <c r="Q11" s="1"/>
  <c r="N11"/>
  <c r="L11" s="1"/>
  <c r="M11"/>
  <c r="K11"/>
  <c r="I12" s="1"/>
  <c r="J12" s="1"/>
  <c r="I11"/>
  <c r="J11" s="1"/>
  <c r="P10"/>
  <c r="O10"/>
  <c r="Q10" s="1"/>
  <c r="N10"/>
  <c r="K10"/>
  <c r="M9" s="1"/>
  <c r="P9"/>
  <c r="O9"/>
  <c r="Q9" s="1"/>
  <c r="N9"/>
  <c r="K9"/>
  <c r="L9" s="1"/>
  <c r="I9"/>
  <c r="J9" s="1"/>
  <c r="P8"/>
  <c r="O8"/>
  <c r="N8"/>
  <c r="K8"/>
  <c r="P7"/>
  <c r="O7"/>
  <c r="Q7" s="1"/>
  <c r="N7"/>
  <c r="K7"/>
  <c r="M8" s="1"/>
  <c r="P6"/>
  <c r="O6"/>
  <c r="Q6" s="1"/>
  <c r="N6"/>
  <c r="K6"/>
  <c r="P5"/>
  <c r="O5"/>
  <c r="N5"/>
  <c r="K5"/>
  <c r="P4"/>
  <c r="O4"/>
  <c r="N7" i="1" s="1"/>
  <c r="N4" i="2"/>
  <c r="K4"/>
  <c r="M3" s="1"/>
  <c r="P3"/>
  <c r="O3"/>
  <c r="N3"/>
  <c r="K3"/>
  <c r="W11" i="1"/>
  <c r="U11"/>
  <c r="T11"/>
  <c r="P11"/>
  <c r="N11"/>
  <c r="K11"/>
  <c r="J11"/>
  <c r="I11"/>
  <c r="E11"/>
  <c r="D11"/>
  <c r="W10"/>
  <c r="U10"/>
  <c r="T10"/>
  <c r="P10"/>
  <c r="N10"/>
  <c r="K10"/>
  <c r="J10"/>
  <c r="I10"/>
  <c r="E10"/>
  <c r="D10"/>
  <c r="U9"/>
  <c r="T9"/>
  <c r="P9"/>
  <c r="N9"/>
  <c r="I9"/>
  <c r="U8"/>
  <c r="T8"/>
  <c r="P8"/>
  <c r="I8"/>
  <c r="U7"/>
  <c r="T7"/>
  <c r="P7"/>
  <c r="I7"/>
  <c r="Z4"/>
  <c r="L8" i="2" l="1"/>
  <c r="Q8"/>
  <c r="I8"/>
  <c r="J8" s="1"/>
  <c r="M7"/>
  <c r="L7" s="1"/>
  <c r="I7"/>
  <c r="J7" s="1"/>
  <c r="V8" i="1"/>
  <c r="N8"/>
  <c r="R8" s="1"/>
  <c r="Q5" i="2"/>
  <c r="R11" i="1"/>
  <c r="I6" i="2"/>
  <c r="I5"/>
  <c r="J5" s="1"/>
  <c r="V11" i="1"/>
  <c r="V7"/>
  <c r="Q3" i="2"/>
  <c r="I4"/>
  <c r="Q4"/>
  <c r="R10" i="1"/>
  <c r="L11"/>
  <c r="S11" s="1"/>
  <c r="I3" i="2"/>
  <c r="M4"/>
  <c r="K7" i="1" s="1"/>
  <c r="F11"/>
  <c r="H11" s="1"/>
  <c r="L3" i="2"/>
  <c r="V9" i="1"/>
  <c r="R9"/>
  <c r="L10"/>
  <c r="S10" s="1"/>
  <c r="R7"/>
  <c r="V10"/>
  <c r="F10"/>
  <c r="H10" s="1"/>
  <c r="L64" i="2"/>
  <c r="L8" i="3"/>
  <c r="L56" i="2"/>
  <c r="L82"/>
  <c r="L88"/>
  <c r="L122"/>
  <c r="L32" i="3"/>
  <c r="L58"/>
  <c r="L64"/>
  <c r="L88"/>
  <c r="L104"/>
  <c r="L114" i="2"/>
  <c r="L80"/>
  <c r="L112"/>
  <c r="L120"/>
  <c r="L24" i="3"/>
  <c r="L56"/>
  <c r="L120"/>
  <c r="L72"/>
  <c r="L80"/>
  <c r="L111"/>
  <c r="L96" i="2"/>
  <c r="L72"/>
  <c r="L104"/>
  <c r="L16" i="3"/>
  <c r="L42"/>
  <c r="L48"/>
  <c r="L96"/>
  <c r="L112"/>
  <c r="M6" i="2"/>
  <c r="K8" i="1" s="1"/>
  <c r="I10" i="2"/>
  <c r="J10" s="1"/>
  <c r="M14"/>
  <c r="M22"/>
  <c r="L22" s="1"/>
  <c r="M30"/>
  <c r="L30" s="1"/>
  <c r="M38"/>
  <c r="M46"/>
  <c r="M54"/>
  <c r="L54" s="1"/>
  <c r="M62"/>
  <c r="M70"/>
  <c r="M78"/>
  <c r="M86"/>
  <c r="L86" s="1"/>
  <c r="M94"/>
  <c r="L94" s="1"/>
  <c r="M102"/>
  <c r="M110"/>
  <c r="I114"/>
  <c r="J114" s="1"/>
  <c r="M118"/>
  <c r="M6" i="3"/>
  <c r="L6" s="1"/>
  <c r="M14"/>
  <c r="M22"/>
  <c r="L22" s="1"/>
  <c r="M30"/>
  <c r="L30" s="1"/>
  <c r="M38"/>
  <c r="L38" s="1"/>
  <c r="M46"/>
  <c r="M54"/>
  <c r="L54" s="1"/>
  <c r="M62"/>
  <c r="M70"/>
  <c r="L70" s="1"/>
  <c r="M78"/>
  <c r="M86"/>
  <c r="L86" s="1"/>
  <c r="M94"/>
  <c r="L94" s="1"/>
  <c r="M102"/>
  <c r="L102" s="1"/>
  <c r="M110"/>
  <c r="M118"/>
  <c r="L118" s="1"/>
  <c r="I122"/>
  <c r="J122" s="1"/>
  <c r="M5" i="2"/>
  <c r="L5" s="1"/>
  <c r="M13"/>
  <c r="L14"/>
  <c r="M21"/>
  <c r="M29"/>
  <c r="M37"/>
  <c r="L37" s="1"/>
  <c r="L38"/>
  <c r="M45"/>
  <c r="L45" s="1"/>
  <c r="L46"/>
  <c r="M53"/>
  <c r="L53" s="1"/>
  <c r="M61"/>
  <c r="L62"/>
  <c r="M69"/>
  <c r="L69" s="1"/>
  <c r="L70"/>
  <c r="M77"/>
  <c r="L78"/>
  <c r="M85"/>
  <c r="M93"/>
  <c r="M101"/>
  <c r="L101" s="1"/>
  <c r="L102"/>
  <c r="M109"/>
  <c r="L109" s="1"/>
  <c r="L110"/>
  <c r="M117"/>
  <c r="L117" s="1"/>
  <c r="L118"/>
  <c r="M5" i="3"/>
  <c r="M13"/>
  <c r="L13" s="1"/>
  <c r="L14"/>
  <c r="M21"/>
  <c r="M29"/>
  <c r="M37"/>
  <c r="M45"/>
  <c r="L45" s="1"/>
  <c r="L46"/>
  <c r="M53"/>
  <c r="L53" s="1"/>
  <c r="M61"/>
  <c r="L61" s="1"/>
  <c r="L62"/>
  <c r="M69"/>
  <c r="M77"/>
  <c r="L77" s="1"/>
  <c r="L78"/>
  <c r="M85"/>
  <c r="M93"/>
  <c r="M101"/>
  <c r="M109"/>
  <c r="L109" s="1"/>
  <c r="L110"/>
  <c r="M117"/>
  <c r="L117" s="1"/>
  <c r="L13" i="2"/>
  <c r="L21"/>
  <c r="L29"/>
  <c r="L61"/>
  <c r="L77"/>
  <c r="L85"/>
  <c r="L93"/>
  <c r="L5" i="3"/>
  <c r="L21"/>
  <c r="L29"/>
  <c r="L37"/>
  <c r="L69"/>
  <c r="L85"/>
  <c r="L93"/>
  <c r="L101"/>
  <c r="I120"/>
  <c r="J120" s="1"/>
  <c r="I119"/>
  <c r="J119" s="1"/>
  <c r="M10" i="2"/>
  <c r="L10" s="1"/>
  <c r="M18"/>
  <c r="L18" s="1"/>
  <c r="M26"/>
  <c r="L26" s="1"/>
  <c r="M34"/>
  <c r="L34" s="1"/>
  <c r="M42"/>
  <c r="L42" s="1"/>
  <c r="M50"/>
  <c r="L50" s="1"/>
  <c r="M58"/>
  <c r="L58" s="1"/>
  <c r="M66"/>
  <c r="L66" s="1"/>
  <c r="M74"/>
  <c r="L74" s="1"/>
  <c r="M82"/>
  <c r="M90"/>
  <c r="L90" s="1"/>
  <c r="M98"/>
  <c r="L98" s="1"/>
  <c r="M106"/>
  <c r="L106" s="1"/>
  <c r="M114"/>
  <c r="M18" i="3"/>
  <c r="L18" s="1"/>
  <c r="M26"/>
  <c r="L26" s="1"/>
  <c r="I60" i="2"/>
  <c r="J60" s="1"/>
  <c r="I68"/>
  <c r="J68" s="1"/>
  <c r="I76"/>
  <c r="J76" s="1"/>
  <c r="I84"/>
  <c r="J84" s="1"/>
  <c r="I92"/>
  <c r="J92" s="1"/>
  <c r="I100"/>
  <c r="J100" s="1"/>
  <c r="I108"/>
  <c r="J108" s="1"/>
  <c r="I116"/>
  <c r="J116" s="1"/>
  <c r="I4" i="3"/>
  <c r="J4" s="1"/>
  <c r="I12"/>
  <c r="J12" s="1"/>
  <c r="I20"/>
  <c r="J20" s="1"/>
  <c r="I108"/>
  <c r="J108" s="1"/>
  <c r="K9" i="1" l="1"/>
  <c r="J6" i="2"/>
  <c r="E8" i="1" s="1"/>
  <c r="D8"/>
  <c r="W8"/>
  <c r="L6" i="2"/>
  <c r="J8" i="1" s="1"/>
  <c r="L8" s="1"/>
  <c r="S8" s="1"/>
  <c r="J9"/>
  <c r="Q11"/>
  <c r="M10"/>
  <c r="O11"/>
  <c r="Q10"/>
  <c r="J4" i="2"/>
  <c r="E7" i="1" s="1"/>
  <c r="W7"/>
  <c r="D7"/>
  <c r="L4" i="2"/>
  <c r="J7" i="1" s="1"/>
  <c r="L7" s="1"/>
  <c r="O7" s="1"/>
  <c r="J3" i="2"/>
  <c r="E9" i="1" s="1"/>
  <c r="W9"/>
  <c r="D9"/>
  <c r="M11"/>
  <c r="G11"/>
  <c r="O10"/>
  <c r="G10"/>
  <c r="L9" l="1"/>
  <c r="Q9" s="1"/>
  <c r="F8"/>
  <c r="H8" s="1"/>
  <c r="O8"/>
  <c r="M8"/>
  <c r="Q8"/>
  <c r="Q7"/>
  <c r="M7"/>
  <c r="F7"/>
  <c r="H7" s="1"/>
  <c r="S7"/>
  <c r="F9"/>
  <c r="H9" s="1"/>
  <c r="X7"/>
  <c r="Z7" s="1"/>
  <c r="S9" l="1"/>
  <c r="M9"/>
  <c r="O9"/>
  <c r="G8"/>
  <c r="G7"/>
  <c r="G9"/>
  <c r="X10" l="1"/>
  <c r="Z10" s="1"/>
  <c r="X11"/>
  <c r="Z11" s="1"/>
  <c r="X8"/>
  <c r="Z8" s="1"/>
  <c r="X9"/>
  <c r="Z9" s="1"/>
</calcChain>
</file>

<file path=xl/sharedStrings.xml><?xml version="1.0" encoding="utf-8"?>
<sst xmlns="http://schemas.openxmlformats.org/spreadsheetml/2006/main" count="1054" uniqueCount="58">
  <si>
    <t>BUHURT INTERNATIONAL</t>
  </si>
  <si>
    <t>Buckler</t>
  </si>
  <si>
    <t>Name:</t>
  </si>
  <si>
    <t>Desafio Belmonte 2024</t>
  </si>
  <si>
    <t>Event Date:</t>
  </si>
  <si>
    <t>2024-09-21</t>
  </si>
  <si>
    <t>Event Tier:</t>
  </si>
  <si>
    <t>Classic</t>
  </si>
  <si>
    <t>: Event tier</t>
  </si>
  <si>
    <t>Loc:</t>
  </si>
  <si>
    <t>Calle Eugenia de Montijo, s/n, 16640 Belmonte, Cuenca, Spain</t>
  </si>
  <si>
    <t>Female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</si>
  <si>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</si>
  <si>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</si>
  <si>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</si>
  <si>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</si>
  <si>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</si>
  <si>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</si>
  <si>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</si>
  <si>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</si>
  <si>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</si>
  <si>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</si>
  <si>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</si>
  <si>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</si>
  <si>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</si>
  <si>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</si>
  <si>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</si>
  <si>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</si>
  <si>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</si>
  <si>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</si>
  <si>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</si>
  <si>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</si>
  <si>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</si>
  <si>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</si>
  <si>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</si>
  <si>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</si>
  <si>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</si>
  <si>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</si>
  <si>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</si>
  <si>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</si>
  <si>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Gema Maria Parral Sola</t>
  </si>
  <si>
    <t>Virginia Gutiérrez Álvarez</t>
  </si>
  <si>
    <t>Lidia de Vicente Pontones</t>
  </si>
  <si>
    <t>Tatyana Filimonova</t>
  </si>
  <si>
    <t>Natalia Gordeyeva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</si>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</sst>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1"/>
  <sheetViews>
    <sheetView workbookViewId="0">
      <selection activeCell="A8" sqref="A8:B8"/>
    </sheetView>
  </sheetViews>
  <sheetFormatPr defaultRowHeight="15"/>
  <cols>
    <col min="1" max="1" width="4.42578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.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.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7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6"/>
      <c r="X6" s="26"/>
      <c r="Y6" s="26"/>
      <c r="Z6" s="26"/>
    </row>
    <row r="7" spans="1:27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0</v>
      </c>
      <c r="F7" s="7">
        <f>SUM(D7:E7)</f>
        <v>2</v>
      </c>
      <c r="G7" s="8">
        <f>IFERROR(D7/F7, 0)</f>
        <v>1</v>
      </c>
      <c r="H7" s="7">
        <f>F7/C7</f>
        <v>2</v>
      </c>
      <c r="I7" s="7">
        <f>SUMIF(pools!$B:$B,$A7,pools!$K:$K)+SUMIF(brackets!$B:$B,$A7,brackets!$K:$K)</f>
        <v>4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0</v>
      </c>
      <c r="L7" s="7">
        <f>SUM(I7:K7)</f>
        <v>4</v>
      </c>
      <c r="M7" s="8">
        <f>IFERROR(I7/L7, 0)</f>
        <v>1</v>
      </c>
      <c r="N7" s="7">
        <f>SUMIF(pools!$B:$B,$A7,pools!$O:$O)+SUMIF(brackets!$B:$B,$A7,brackets!$O:$O)</f>
        <v>20</v>
      </c>
      <c r="O7" s="9">
        <f>IFERROR(N7/L7, 0)</f>
        <v>5</v>
      </c>
      <c r="P7" s="7">
        <f>SUMIF(pools!$B:$B,$A7,pools!$P:$P)+SUMIF(brackets!$B:$B,$A7,brackets!$P:$P)</f>
        <v>9</v>
      </c>
      <c r="Q7" s="9">
        <f>IFERROR(P7/L7, 0)</f>
        <v>2.25</v>
      </c>
      <c r="R7" s="7">
        <f>P7-N7</f>
        <v>-11</v>
      </c>
      <c r="S7" s="9">
        <f>IFERROR(((N7*2) + (P7*1))/(L7*5),0)</f>
        <v>2.4500000000000002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>T7+(2*U7)</f>
        <v>0</v>
      </c>
      <c r="W7" s="7">
        <f>SUMIF(pools!$B:$B, $A7, pools!$I:$I) + (SUMIF(brackets!$B:$B, $A7, brackets!$I:$I) * 2)</f>
        <v>2</v>
      </c>
      <c r="X7" s="7">
        <f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>IF(X7=3,W7+2,IF(X7=2,W7+4,IF(X7=1,W7+6,W7))) * $Z$4</f>
        <v>8</v>
      </c>
    </row>
    <row r="8" spans="1:27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1</v>
      </c>
      <c r="E8" s="10">
        <f>SUMIF(pools!$B:$B,$A8,pools!$J:$J)+SUMIF(brackets!$B:$B,$A8,brackets!$J:$J)</f>
        <v>1</v>
      </c>
      <c r="F8" s="10">
        <f>SUM(D8:E8)</f>
        <v>2</v>
      </c>
      <c r="G8" s="11">
        <f>IFERROR(D8/F8, 0)</f>
        <v>0.5</v>
      </c>
      <c r="H8" s="10">
        <f>F8/C8</f>
        <v>2</v>
      </c>
      <c r="I8" s="10">
        <f>SUMIF(pools!$B:$B,$A8,pools!$K:$K)+SUMIF(brackets!$B:$B,$A8,brackets!$K:$K)</f>
        <v>2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2</v>
      </c>
      <c r="L8" s="10">
        <f>SUM(I8:K8)</f>
        <v>4</v>
      </c>
      <c r="M8" s="11">
        <f>IFERROR(I8/L8, 0)</f>
        <v>0.5</v>
      </c>
      <c r="N8" s="10">
        <f>SUMIF(pools!$B:$B,$A8,pools!$O:$O)+SUMIF(brackets!$B:$B,$A8,brackets!$O:$O)</f>
        <v>18</v>
      </c>
      <c r="O8" s="12">
        <f>IFERROR(N8/L8, 0)</f>
        <v>4.5</v>
      </c>
      <c r="P8" s="10">
        <f>SUMIF(pools!$B:$B,$A8,pools!$P:$P)+SUMIF(brackets!$B:$B,$A8,brackets!$P:$P)</f>
        <v>5</v>
      </c>
      <c r="Q8" s="12">
        <f>IFERROR(P8/L8, 0)</f>
        <v>1.25</v>
      </c>
      <c r="R8" s="10">
        <f>P8-N8</f>
        <v>-13</v>
      </c>
      <c r="S8" s="12">
        <f>IFERROR(((N8*2) + (P8*1))/(L8*5),0)</f>
        <v>2.0499999999999998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>T8+(2*U8)</f>
        <v>0</v>
      </c>
      <c r="W8" s="10">
        <f>SUMIF(pools!$B:$B, $A8, pools!$I:$I) + (SUMIF(brackets!$B:$B, $A8, brackets!$I:$I) * 2)</f>
        <v>1</v>
      </c>
      <c r="X8" s="10">
        <f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2</v>
      </c>
      <c r="Y8" s="10"/>
      <c r="Z8" s="10">
        <f>IF(X8=3,W8+2,IF(X8=2,W8+4,IF(X8=1,W8+6,W8))) * $Z$4</f>
        <v>5</v>
      </c>
    </row>
    <row r="9" spans="1:27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0</v>
      </c>
      <c r="E9" s="7">
        <f>SUMIF(pools!$B:$B,$A9,pools!$J:$J)+SUMIF(brackets!$B:$B,$A9,brackets!$J:$J)</f>
        <v>2</v>
      </c>
      <c r="F9" s="7">
        <f>SUM(D9:E9)</f>
        <v>2</v>
      </c>
      <c r="G9" s="8">
        <f>IFERROR(D9/F9, 0)</f>
        <v>0</v>
      </c>
      <c r="H9" s="7">
        <f>F9/C9</f>
        <v>2</v>
      </c>
      <c r="I9" s="7">
        <f>SUMIF(pools!$B:$B,$A9,pools!$K:$K)+SUMIF(brackets!$B:$B,$A9,brackets!$K:$K)</f>
        <v>0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4</v>
      </c>
      <c r="L9" s="7">
        <f>SUM(I9:K9)</f>
        <v>4</v>
      </c>
      <c r="M9" s="8">
        <f>IFERROR(I9/L9, 0)</f>
        <v>0</v>
      </c>
      <c r="N9" s="7">
        <f>SUMIF(pools!$B:$B,$A9,pools!$O:$O)+SUMIF(brackets!$B:$B,$A9,brackets!$O:$O)</f>
        <v>8</v>
      </c>
      <c r="O9" s="9">
        <f>IFERROR(N9/L9, 0)</f>
        <v>2</v>
      </c>
      <c r="P9" s="7">
        <f>SUMIF(pools!$B:$B,$A9,pools!$P:$P)+SUMIF(brackets!$B:$B,$A9,brackets!$P:$P)</f>
        <v>0</v>
      </c>
      <c r="Q9" s="9">
        <f>IFERROR(P9/L9, 0)</f>
        <v>0</v>
      </c>
      <c r="R9" s="7">
        <f>P9-N9</f>
        <v>-8</v>
      </c>
      <c r="S9" s="9">
        <f>IFERROR(((N9*2) + (P9*1))/(L9*5),0)</f>
        <v>0.8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>T9+(2*U9)</f>
        <v>0</v>
      </c>
      <c r="W9" s="7">
        <f>SUMIF(pools!$B:$B, $A9, pools!$I:$I) + (SUMIF(brackets!$B:$B, $A9, brackets!$I:$I) * 2)</f>
        <v>0</v>
      </c>
      <c r="X9" s="7">
        <f>IFERROR(COUNTIFS($W$7:$W$99,"&gt;"&amp;W9)+COUNTIFS($W$7:$W$99,W9,$D$7:$D$99,"&gt;"&amp;D9)+COUNTIFS($W$7:$W$99,W9,$D$7:$D$99,D9,$M$7:$M$99,"&gt;"&amp;M9)+COUNTIFS($W$7:$W$99,W9,$D$7:$D$99,D9,$M$7:$M$99,M9,$S$7:$S$99,"&gt;"&amp;S9)+COUNTIFS($W$7:$W$99,W9,$D$7:$D$99,D9,$M$7:$M$99,M9,$S$7:$S$99,S9,$V$7:$V$99,"&lt;"&amp;V9),"NA")+1</f>
        <v>3</v>
      </c>
      <c r="Y9" s="7"/>
      <c r="Z9" s="7">
        <f>IF(X9=3,W9+2,IF(X9=2,W9+4,IF(X9=1,W9+6,W9))) * $Z$4</f>
        <v>2</v>
      </c>
    </row>
    <row r="10" spans="1:27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0</v>
      </c>
      <c r="E10" s="10">
        <f>SUMIF(pools!$B:$B,$A10,pools!$J:$J)+SUMIF(brackets!$B:$B,$A10,brackets!$J:$J)</f>
        <v>0</v>
      </c>
      <c r="F10" s="10">
        <f>SUM(D10:E10)</f>
        <v>0</v>
      </c>
      <c r="G10" s="11">
        <f>IFERROR(D10/F10, 0)</f>
        <v>0</v>
      </c>
      <c r="H10" s="10">
        <f>F10/C10</f>
        <v>0</v>
      </c>
      <c r="I10" s="10">
        <f>SUMIF(pools!$B:$B,$A10,pools!$K:$K)+SUMIF(brackets!$B:$B,$A10,brackets!$K:$K)</f>
        <v>0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0</v>
      </c>
      <c r="L10" s="10">
        <f>SUM(I10:K10)</f>
        <v>0</v>
      </c>
      <c r="M10" s="11">
        <f>IFERROR(I10/L10, 0)</f>
        <v>0</v>
      </c>
      <c r="N10" s="10">
        <f>SUMIF(pools!$B:$B,$A10,pools!$O:$O)+SUMIF(brackets!$B:$B,$A10,brackets!$O:$O)</f>
        <v>0</v>
      </c>
      <c r="O10" s="12">
        <f>IFERROR(N10/L10, 0)</f>
        <v>0</v>
      </c>
      <c r="P10" s="10">
        <f>SUMIF(pools!$B:$B,$A10,pools!$P:$P)+SUMIF(brackets!$B:$B,$A10,brackets!$P:$P)</f>
        <v>0</v>
      </c>
      <c r="Q10" s="12">
        <f>IFERROR(P10/L10, 0)</f>
        <v>0</v>
      </c>
      <c r="R10" s="10">
        <f>P10-N10</f>
        <v>0</v>
      </c>
      <c r="S10" s="12">
        <f>IFERROR(((N10*2) + (P10*1))/(L10*5),0)</f>
        <v>0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>T10+(2*U10)</f>
        <v>0</v>
      </c>
      <c r="W10" s="10">
        <f>SUMIF(pools!$B:$B, $A10, pools!$I:$I) + (SUMIF(brackets!$B:$B, $A10, brackets!$I:$I) * 2)</f>
        <v>0</v>
      </c>
      <c r="X10" s="10">
        <f>IFERROR(COUNTIFS($W$7:$W$99,"&gt;"&amp;W10)+COUNTIFS($W$7:$W$99,W10,$D$7:$D$99,"&gt;"&amp;D10)+COUNTIFS($W$7:$W$99,W10,$D$7:$D$99,D10,$M$7:$M$99,"&gt;"&amp;M10)+COUNTIFS($W$7:$W$99,W10,$D$7:$D$99,D10,$M$7:$M$99,M10,$S$7:$S$99,"&gt;"&amp;S10)+COUNTIFS($W$7:$W$99,W10,$D$7:$D$99,D10,$M$7:$M$99,M10,$S$7:$S$99,S10,$V$7:$V$99,"&lt;"&amp;V10),"NA")+1</f>
        <v>4</v>
      </c>
      <c r="Y10" s="10"/>
      <c r="Z10" s="10">
        <f>IF(X10=3,W10+2,IF(X10=2,W10+4,IF(X10=1,W10+6,W10))) * $Z$4</f>
        <v>0</v>
      </c>
    </row>
    <row r="11" spans="1:27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0</v>
      </c>
      <c r="F11" s="7">
        <f>SUM(D11:E11)</f>
        <v>0</v>
      </c>
      <c r="G11" s="8">
        <f>IFERROR(D11/F11, 0)</f>
        <v>0</v>
      </c>
      <c r="H11" s="7">
        <f>F11/C11</f>
        <v>0</v>
      </c>
      <c r="I11" s="7">
        <f>SUMIF(pools!$B:$B,$A11,pools!$K:$K)+SUMIF(brackets!$B:$B,$A11,brackets!$K:$K)</f>
        <v>0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0</v>
      </c>
      <c r="L11" s="7">
        <f>SUM(I11:K11)</f>
        <v>0</v>
      </c>
      <c r="M11" s="8">
        <f>IFERROR(I11/L11, 0)</f>
        <v>0</v>
      </c>
      <c r="N11" s="7">
        <f>SUMIF(pools!$B:$B,$A11,pools!$O:$O)+SUMIF(brackets!$B:$B,$A11,brackets!$O:$O)</f>
        <v>0</v>
      </c>
      <c r="O11" s="9">
        <f>IFERROR(N11/L11, 0)</f>
        <v>0</v>
      </c>
      <c r="P11" s="7">
        <f>SUMIF(pools!$B:$B,$A11,pools!$P:$P)+SUMIF(brackets!$B:$B,$A11,brackets!$P:$P)</f>
        <v>0</v>
      </c>
      <c r="Q11" s="9">
        <f>IFERROR(P11/L11, 0)</f>
        <v>0</v>
      </c>
      <c r="R11" s="7">
        <f>P11-N11</f>
        <v>0</v>
      </c>
      <c r="S11" s="9">
        <f>IFERROR(((N11*2) + (P11*1))/(L11*5),0)</f>
        <v>0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>T11+(2*U11)</f>
        <v>0</v>
      </c>
      <c r="W11" s="7">
        <f>SUMIF(pools!$B:$B, $A11, pools!$I:$I) + (SUMIF(brackets!$B:$B, $A11, brackets!$I:$I) * 2)</f>
        <v>0</v>
      </c>
      <c r="X11" s="7">
        <f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4</v>
      </c>
      <c r="Y11" s="7"/>
      <c r="Z11" s="7">
        <f>IF(X11=3,W11+2,IF(X11=2,W11+4,IF(X11=1,W11+6,W11))) * $Z$4</f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2"/>
  <sheetViews>
    <sheetView tabSelected="1" workbookViewId="0">
      <selection activeCell="E11" sqref="E11"/>
    </sheetView>
  </sheetViews>
  <sheetFormatPr defaultRowHeight="15"/>
  <cols>
    <col min="1" max="1" width="10" customWidth="1"/>
    <col min="2" max="2" width="6" customWidth="1"/>
    <col min="3" max="3" width="40" customWidth="1"/>
    <col min="4" max="10" width="4.42578125" customWidth="1"/>
    <col min="11" max="13" width="10" customWidth="1"/>
    <col min="14" max="19" width="6" customWidth="1"/>
    <col min="20" max="20" width="40" style="13" customWidth="1"/>
  </cols>
  <sheetData>
    <row r="1" spans="1:20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48</v>
      </c>
      <c r="L1" s="26"/>
      <c r="M1" s="26"/>
      <c r="N1" s="26"/>
      <c r="O1" s="26" t="s">
        <v>49</v>
      </c>
      <c r="P1" s="26"/>
      <c r="Q1" s="26"/>
      <c r="R1" s="26" t="s">
        <v>21</v>
      </c>
      <c r="S1" s="26"/>
    </row>
    <row r="2" spans="1:20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55</v>
      </c>
      <c r="Q2" s="14" t="s">
        <v>32</v>
      </c>
      <c r="R2" s="15" t="s">
        <v>38</v>
      </c>
      <c r="S2" s="16" t="s">
        <v>39</v>
      </c>
      <c r="T2" s="14" t="s">
        <v>56</v>
      </c>
    </row>
    <row r="3" spans="1:20" s="17" customFormat="1" ht="14.25">
      <c r="A3" s="28">
        <v>1</v>
      </c>
      <c r="B3" s="7">
        <v>2</v>
      </c>
      <c r="C3" s="7" t="s">
        <v>42</v>
      </c>
      <c r="D3" s="18">
        <v>1</v>
      </c>
      <c r="E3" s="18">
        <v>2</v>
      </c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3</v>
      </c>
      <c r="P3" s="18">
        <f>COUNTIF(D4:H4,"&lt;&gt;") * 5 -SUM(D4:H4)</f>
        <v>0</v>
      </c>
      <c r="Q3" s="18">
        <f t="shared" ref="Q3:Q34" si="4">IFERROR(O3-P3,0)</f>
        <v>3</v>
      </c>
      <c r="R3" s="18" t="s">
        <v>57</v>
      </c>
      <c r="S3" s="18" t="s">
        <v>57</v>
      </c>
      <c r="T3" s="19"/>
    </row>
    <row r="4" spans="1:20" s="17" customFormat="1" ht="14.25">
      <c r="A4" s="28"/>
      <c r="B4" s="7">
        <v>0</v>
      </c>
      <c r="C4" s="7" t="s">
        <v>40</v>
      </c>
      <c r="D4" s="18">
        <v>5</v>
      </c>
      <c r="E4" s="18">
        <v>5</v>
      </c>
      <c r="F4" s="18"/>
      <c r="G4" s="18"/>
      <c r="H4" s="18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0</v>
      </c>
      <c r="N4" s="18">
        <f t="shared" si="2"/>
        <v>2</v>
      </c>
      <c r="O4" s="18">
        <f t="shared" si="3"/>
        <v>10</v>
      </c>
      <c r="P4" s="18">
        <f>COUNTIF(D3:H3,"&lt;&gt;") * 5 -SUM(D3:H3)</f>
        <v>7</v>
      </c>
      <c r="Q4" s="18">
        <f t="shared" si="4"/>
        <v>3</v>
      </c>
      <c r="R4" s="18" t="s">
        <v>57</v>
      </c>
      <c r="S4" s="18" t="s">
        <v>57</v>
      </c>
      <c r="T4" s="19"/>
    </row>
    <row r="5" spans="1:20" s="20" customFormat="1" ht="14.25">
      <c r="A5" s="29">
        <v>2</v>
      </c>
      <c r="B5" s="7">
        <v>2</v>
      </c>
      <c r="C5" s="7" t="s">
        <v>42</v>
      </c>
      <c r="D5" s="21">
        <v>3</v>
      </c>
      <c r="E5" s="21">
        <v>2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2</v>
      </c>
      <c r="N5" s="21">
        <f t="shared" si="2"/>
        <v>2</v>
      </c>
      <c r="O5" s="21">
        <f t="shared" si="3"/>
        <v>5</v>
      </c>
      <c r="P5" s="21">
        <f>COUNTIF(D6:H6,"&lt;&gt;") * 5 -SUM(D6:H6)</f>
        <v>0</v>
      </c>
      <c r="Q5" s="21">
        <f t="shared" si="4"/>
        <v>5</v>
      </c>
      <c r="R5" s="21" t="s">
        <v>57</v>
      </c>
      <c r="S5" s="21" t="s">
        <v>57</v>
      </c>
      <c r="T5" s="22"/>
    </row>
    <row r="6" spans="1:20" s="20" customFormat="1" ht="14.25">
      <c r="A6" s="29"/>
      <c r="B6" s="10">
        <v>1</v>
      </c>
      <c r="C6" s="10" t="s">
        <v>41</v>
      </c>
      <c r="D6" s="21">
        <v>5</v>
      </c>
      <c r="E6" s="21">
        <v>5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>IF(D6&gt;D5,1,0)+IF(E6&gt;E5,1,0)+IF(F6&gt;F5,1,0)+IF(G6&gt;G5,1,0)+IF(H6&gt;H5,1,0)</f>
        <v>2</v>
      </c>
      <c r="L6" s="21">
        <f t="shared" si="1"/>
        <v>0</v>
      </c>
      <c r="M6" s="21">
        <f>K5</f>
        <v>0</v>
      </c>
      <c r="N6" s="21">
        <f t="shared" si="2"/>
        <v>2</v>
      </c>
      <c r="O6" s="21">
        <f t="shared" si="3"/>
        <v>10</v>
      </c>
      <c r="P6" s="21">
        <f>COUNTIF(D5:H5,"&lt;&gt;") * 5 -SUM(D5:H5)</f>
        <v>5</v>
      </c>
      <c r="Q6" s="21">
        <f t="shared" si="4"/>
        <v>5</v>
      </c>
      <c r="R6" s="21" t="s">
        <v>57</v>
      </c>
      <c r="S6" s="21" t="s">
        <v>57</v>
      </c>
      <c r="T6" s="22"/>
    </row>
    <row r="7" spans="1:20" s="17" customFormat="1" ht="14.25">
      <c r="A7" s="28">
        <v>3</v>
      </c>
      <c r="B7" s="10">
        <v>1</v>
      </c>
      <c r="C7" s="10" t="s">
        <v>41</v>
      </c>
      <c r="D7" s="18">
        <v>4</v>
      </c>
      <c r="E7" s="18">
        <v>4</v>
      </c>
      <c r="F7" s="18"/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2</v>
      </c>
      <c r="N7" s="18">
        <f t="shared" si="2"/>
        <v>2</v>
      </c>
      <c r="O7" s="18">
        <f t="shared" si="3"/>
        <v>8</v>
      </c>
      <c r="P7" s="18">
        <f>COUNTIF(D8:H8,"&lt;&gt;") * 5 -SUM(D8:H8)</f>
        <v>0</v>
      </c>
      <c r="Q7" s="18">
        <f t="shared" si="4"/>
        <v>8</v>
      </c>
      <c r="R7" s="18" t="s">
        <v>57</v>
      </c>
      <c r="S7" s="18" t="s">
        <v>57</v>
      </c>
      <c r="T7" s="19"/>
    </row>
    <row r="8" spans="1:20" s="17" customFormat="1" ht="14.25">
      <c r="A8" s="28"/>
      <c r="B8" s="7">
        <v>0</v>
      </c>
      <c r="C8" s="7" t="s">
        <v>40</v>
      </c>
      <c r="D8" s="18">
        <v>5</v>
      </c>
      <c r="E8" s="18">
        <v>5</v>
      </c>
      <c r="F8" s="18"/>
      <c r="G8" s="18"/>
      <c r="H8" s="18"/>
      <c r="I8" s="18">
        <f>IF(K8&gt;K7,1,0)</f>
        <v>1</v>
      </c>
      <c r="J8" s="18">
        <f t="shared" si="0"/>
        <v>0</v>
      </c>
      <c r="K8" s="18">
        <f>IF(D8&gt;D7,1,0)+IF(E8&gt;E7,1,0)+IF(F8&gt;F7,1,0)+IF(G8&gt;G7,1,0)+IF(H8&gt;H7,1,0)</f>
        <v>2</v>
      </c>
      <c r="L8" s="18">
        <f t="shared" si="1"/>
        <v>0</v>
      </c>
      <c r="M8" s="18">
        <f>K7</f>
        <v>0</v>
      </c>
      <c r="N8" s="18">
        <f t="shared" si="2"/>
        <v>2</v>
      </c>
      <c r="O8" s="18">
        <f t="shared" si="3"/>
        <v>10</v>
      </c>
      <c r="P8" s="18">
        <f>COUNTIF(D7:H7,"&lt;&gt;") * 5 -SUM(D7:H7)</f>
        <v>2</v>
      </c>
      <c r="Q8" s="18">
        <f t="shared" si="4"/>
        <v>8</v>
      </c>
      <c r="R8" s="18" t="s">
        <v>57</v>
      </c>
      <c r="S8" s="18" t="s">
        <v>57</v>
      </c>
      <c r="T8" s="19"/>
    </row>
    <row r="9" spans="1:20" s="20" customFormat="1" ht="14.25">
      <c r="A9" s="29">
        <v>4</v>
      </c>
      <c r="B9" s="21" t="s">
        <v>57</v>
      </c>
      <c r="C9" s="21" t="s">
        <v>57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0</v>
      </c>
      <c r="N9" s="21">
        <f t="shared" si="2"/>
        <v>0</v>
      </c>
      <c r="O9" s="21">
        <f t="shared" si="3"/>
        <v>0</v>
      </c>
      <c r="P9" s="21">
        <f>COUNTIF(D10:H10,"&lt;&gt;") * 5 -SUM(D10:H10)</f>
        <v>0</v>
      </c>
      <c r="Q9" s="21">
        <f t="shared" si="4"/>
        <v>0</v>
      </c>
      <c r="R9" s="21" t="s">
        <v>57</v>
      </c>
      <c r="S9" s="21" t="s">
        <v>57</v>
      </c>
      <c r="T9" s="22"/>
    </row>
    <row r="10" spans="1:20" s="20" customFormat="1" ht="14.25">
      <c r="A10" s="29"/>
      <c r="B10" s="21" t="s">
        <v>57</v>
      </c>
      <c r="C10" s="21" t="s">
        <v>57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0</v>
      </c>
      <c r="N10" s="21">
        <f t="shared" si="2"/>
        <v>0</v>
      </c>
      <c r="O10" s="21">
        <f t="shared" si="3"/>
        <v>0</v>
      </c>
      <c r="P10" s="21">
        <f>COUNTIF(D9:H9,"&lt;&gt;") * 5 -SUM(D9:H9)</f>
        <v>0</v>
      </c>
      <c r="Q10" s="21">
        <f t="shared" si="4"/>
        <v>0</v>
      </c>
      <c r="R10" s="21" t="s">
        <v>57</v>
      </c>
      <c r="S10" s="21" t="s">
        <v>57</v>
      </c>
      <c r="T10" s="22"/>
    </row>
    <row r="11" spans="1:20" s="17" customFormat="1" ht="14.25">
      <c r="A11" s="28">
        <v>5</v>
      </c>
      <c r="B11" s="18" t="s">
        <v>57</v>
      </c>
      <c r="C11" s="18" t="s">
        <v>57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57</v>
      </c>
      <c r="S11" s="18" t="s">
        <v>57</v>
      </c>
      <c r="T11" s="19"/>
    </row>
    <row r="12" spans="1:20" s="17" customFormat="1" ht="14.25">
      <c r="A12" s="28"/>
      <c r="B12" s="18" t="s">
        <v>57</v>
      </c>
      <c r="C12" s="18" t="s">
        <v>57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57</v>
      </c>
      <c r="S12" s="18" t="s">
        <v>57</v>
      </c>
      <c r="T12" s="19"/>
    </row>
    <row r="13" spans="1:20" s="20" customFormat="1" ht="14.25">
      <c r="A13" s="29">
        <v>6</v>
      </c>
      <c r="B13" s="21" t="s">
        <v>57</v>
      </c>
      <c r="C13" s="21" t="s">
        <v>57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57</v>
      </c>
      <c r="S13" s="21" t="s">
        <v>57</v>
      </c>
      <c r="T13" s="22"/>
    </row>
    <row r="14" spans="1:20" s="20" customFormat="1" ht="14.25">
      <c r="A14" s="29"/>
      <c r="B14" s="21" t="s">
        <v>57</v>
      </c>
      <c r="C14" s="21" t="s">
        <v>57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57</v>
      </c>
      <c r="S14" s="21" t="s">
        <v>57</v>
      </c>
      <c r="T14" s="22"/>
    </row>
    <row r="15" spans="1:20" s="17" customFormat="1" ht="14.25">
      <c r="A15" s="28">
        <v>7</v>
      </c>
      <c r="B15" s="18" t="s">
        <v>57</v>
      </c>
      <c r="C15" s="18" t="s">
        <v>57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57</v>
      </c>
      <c r="S15" s="18" t="s">
        <v>57</v>
      </c>
      <c r="T15" s="19"/>
    </row>
    <row r="16" spans="1:20" s="17" customFormat="1" ht="14.25">
      <c r="A16" s="28"/>
      <c r="B16" s="18" t="s">
        <v>57</v>
      </c>
      <c r="C16" s="18" t="s">
        <v>57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57</v>
      </c>
      <c r="S16" s="18" t="s">
        <v>57</v>
      </c>
      <c r="T16" s="19"/>
    </row>
    <row r="17" spans="1:20" s="20" customFormat="1" ht="14.25">
      <c r="A17" s="29">
        <v>8</v>
      </c>
      <c r="B17" s="21" t="s">
        <v>57</v>
      </c>
      <c r="C17" s="21" t="s">
        <v>57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57</v>
      </c>
      <c r="S17" s="21" t="s">
        <v>57</v>
      </c>
      <c r="T17" s="22"/>
    </row>
    <row r="18" spans="1:20" s="20" customFormat="1" ht="14.25">
      <c r="A18" s="29"/>
      <c r="B18" s="21" t="s">
        <v>57</v>
      </c>
      <c r="C18" s="21" t="s">
        <v>57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57</v>
      </c>
      <c r="S18" s="21" t="s">
        <v>57</v>
      </c>
      <c r="T18" s="22"/>
    </row>
    <row r="19" spans="1:20" s="17" customFormat="1" ht="14.25">
      <c r="A19" s="28">
        <v>9</v>
      </c>
      <c r="B19" s="18" t="s">
        <v>57</v>
      </c>
      <c r="C19" s="18" t="s">
        <v>57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57</v>
      </c>
      <c r="S19" s="18" t="s">
        <v>57</v>
      </c>
      <c r="T19" s="19"/>
    </row>
    <row r="20" spans="1:20" s="17" customFormat="1" ht="14.25">
      <c r="A20" s="28"/>
      <c r="B20" s="18" t="s">
        <v>57</v>
      </c>
      <c r="C20" s="18" t="s">
        <v>57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57</v>
      </c>
      <c r="S20" s="18" t="s">
        <v>57</v>
      </c>
      <c r="T20" s="19"/>
    </row>
    <row r="21" spans="1:20" s="20" customFormat="1" ht="14.25">
      <c r="A21" s="29">
        <v>10</v>
      </c>
      <c r="B21" s="21" t="s">
        <v>57</v>
      </c>
      <c r="C21" s="21" t="s">
        <v>57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57</v>
      </c>
      <c r="S21" s="21" t="s">
        <v>57</v>
      </c>
      <c r="T21" s="22"/>
    </row>
    <row r="22" spans="1:20" s="20" customFormat="1" ht="14.25">
      <c r="A22" s="29"/>
      <c r="B22" s="21" t="s">
        <v>57</v>
      </c>
      <c r="C22" s="21" t="s">
        <v>57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57</v>
      </c>
      <c r="S22" s="21" t="s">
        <v>57</v>
      </c>
      <c r="T22" s="22"/>
    </row>
    <row r="23" spans="1:20" s="17" customFormat="1" ht="14.25">
      <c r="A23" s="28">
        <v>11</v>
      </c>
      <c r="B23" s="18" t="s">
        <v>57</v>
      </c>
      <c r="C23" s="18" t="s">
        <v>57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57</v>
      </c>
      <c r="S23" s="18" t="s">
        <v>57</v>
      </c>
      <c r="T23" s="19"/>
    </row>
    <row r="24" spans="1:20" s="17" customFormat="1" ht="14.25">
      <c r="A24" s="28"/>
      <c r="B24" s="18" t="s">
        <v>57</v>
      </c>
      <c r="C24" s="18" t="s">
        <v>57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57</v>
      </c>
      <c r="S24" s="18" t="s">
        <v>57</v>
      </c>
      <c r="T24" s="19"/>
    </row>
    <row r="25" spans="1:20" s="20" customFormat="1" ht="14.25">
      <c r="A25" s="29">
        <v>12</v>
      </c>
      <c r="B25" s="21" t="s">
        <v>57</v>
      </c>
      <c r="C25" s="21" t="s">
        <v>57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57</v>
      </c>
      <c r="S25" s="21" t="s">
        <v>57</v>
      </c>
      <c r="T25" s="22"/>
    </row>
    <row r="26" spans="1:20" s="20" customFormat="1" ht="14.25">
      <c r="A26" s="29"/>
      <c r="B26" s="21" t="s">
        <v>57</v>
      </c>
      <c r="C26" s="21" t="s">
        <v>57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57</v>
      </c>
      <c r="S26" s="21" t="s">
        <v>57</v>
      </c>
      <c r="T26" s="22"/>
    </row>
    <row r="27" spans="1:20" s="17" customFormat="1" ht="14.25">
      <c r="A27" s="28">
        <v>13</v>
      </c>
      <c r="B27" s="18" t="s">
        <v>57</v>
      </c>
      <c r="C27" s="18" t="s">
        <v>57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57</v>
      </c>
      <c r="S27" s="18" t="s">
        <v>57</v>
      </c>
      <c r="T27" s="19"/>
    </row>
    <row r="28" spans="1:20" s="17" customFormat="1" ht="14.25">
      <c r="A28" s="28"/>
      <c r="B28" s="18" t="s">
        <v>57</v>
      </c>
      <c r="C28" s="18" t="s">
        <v>57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57</v>
      </c>
      <c r="S28" s="18" t="s">
        <v>57</v>
      </c>
      <c r="T28" s="19"/>
    </row>
    <row r="29" spans="1:20" s="20" customFormat="1" ht="14.25">
      <c r="A29" s="29">
        <v>14</v>
      </c>
      <c r="B29" s="21" t="s">
        <v>57</v>
      </c>
      <c r="C29" s="21" t="s">
        <v>57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57</v>
      </c>
      <c r="S29" s="21" t="s">
        <v>57</v>
      </c>
      <c r="T29" s="22"/>
    </row>
    <row r="30" spans="1:20" s="20" customFormat="1" ht="14.25">
      <c r="A30" s="29"/>
      <c r="B30" s="21" t="s">
        <v>57</v>
      </c>
      <c r="C30" s="21" t="s">
        <v>57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57</v>
      </c>
      <c r="S30" s="21" t="s">
        <v>57</v>
      </c>
      <c r="T30" s="22"/>
    </row>
    <row r="31" spans="1:20" s="17" customFormat="1" ht="14.25">
      <c r="A31" s="28">
        <v>15</v>
      </c>
      <c r="B31" s="18" t="s">
        <v>57</v>
      </c>
      <c r="C31" s="18" t="s">
        <v>57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57</v>
      </c>
      <c r="S31" s="18" t="s">
        <v>57</v>
      </c>
      <c r="T31" s="19"/>
    </row>
    <row r="32" spans="1:20" s="17" customFormat="1" ht="14.25">
      <c r="A32" s="28"/>
      <c r="B32" s="18" t="s">
        <v>57</v>
      </c>
      <c r="C32" s="18" t="s">
        <v>57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57</v>
      </c>
      <c r="S32" s="18" t="s">
        <v>57</v>
      </c>
      <c r="T32" s="19"/>
    </row>
    <row r="33" spans="1:20" s="20" customFormat="1" ht="14.25">
      <c r="A33" s="29">
        <v>16</v>
      </c>
      <c r="B33" s="21" t="s">
        <v>57</v>
      </c>
      <c r="C33" s="21" t="s">
        <v>57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57</v>
      </c>
      <c r="S33" s="21" t="s">
        <v>57</v>
      </c>
      <c r="T33" s="22"/>
    </row>
    <row r="34" spans="1:20" s="20" customFormat="1" ht="14.25">
      <c r="A34" s="29"/>
      <c r="B34" s="21" t="s">
        <v>57</v>
      </c>
      <c r="C34" s="21" t="s">
        <v>57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57</v>
      </c>
      <c r="S34" s="21" t="s">
        <v>57</v>
      </c>
      <c r="T34" s="22"/>
    </row>
    <row r="35" spans="1:20" s="17" customFormat="1" ht="14.25">
      <c r="A35" s="28">
        <v>17</v>
      </c>
      <c r="B35" s="18" t="s">
        <v>57</v>
      </c>
      <c r="C35" s="18" t="s">
        <v>57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57</v>
      </c>
      <c r="S35" s="18" t="s">
        <v>57</v>
      </c>
      <c r="T35" s="19"/>
    </row>
    <row r="36" spans="1:20" s="17" customFormat="1" ht="14.25">
      <c r="A36" s="28"/>
      <c r="B36" s="18" t="s">
        <v>57</v>
      </c>
      <c r="C36" s="18" t="s">
        <v>57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57</v>
      </c>
      <c r="S36" s="18" t="s">
        <v>57</v>
      </c>
      <c r="T36" s="19"/>
    </row>
    <row r="37" spans="1:20" s="20" customFormat="1" ht="14.25">
      <c r="A37" s="29">
        <v>18</v>
      </c>
      <c r="B37" s="21" t="s">
        <v>57</v>
      </c>
      <c r="C37" s="21" t="s">
        <v>57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57</v>
      </c>
      <c r="S37" s="21" t="s">
        <v>57</v>
      </c>
      <c r="T37" s="22"/>
    </row>
    <row r="38" spans="1:20" s="20" customFormat="1" ht="14.25">
      <c r="A38" s="29"/>
      <c r="B38" s="21" t="s">
        <v>57</v>
      </c>
      <c r="C38" s="21" t="s">
        <v>57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57</v>
      </c>
      <c r="S38" s="21" t="s">
        <v>57</v>
      </c>
      <c r="T38" s="22"/>
    </row>
    <row r="39" spans="1:20" s="17" customFormat="1" ht="14.25">
      <c r="A39" s="28">
        <v>19</v>
      </c>
      <c r="B39" s="18" t="s">
        <v>57</v>
      </c>
      <c r="C39" s="18" t="s">
        <v>57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57</v>
      </c>
      <c r="S39" s="18" t="s">
        <v>57</v>
      </c>
      <c r="T39" s="19"/>
    </row>
    <row r="40" spans="1:20" s="17" customFormat="1" ht="14.25">
      <c r="A40" s="28"/>
      <c r="B40" s="18" t="s">
        <v>57</v>
      </c>
      <c r="C40" s="18" t="s">
        <v>57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57</v>
      </c>
      <c r="S40" s="18" t="s">
        <v>57</v>
      </c>
      <c r="T40" s="19"/>
    </row>
    <row r="41" spans="1:20" s="20" customFormat="1" ht="14.25">
      <c r="A41" s="29">
        <v>20</v>
      </c>
      <c r="B41" s="21" t="s">
        <v>57</v>
      </c>
      <c r="C41" s="21" t="s">
        <v>57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57</v>
      </c>
      <c r="S41" s="21" t="s">
        <v>57</v>
      </c>
      <c r="T41" s="22"/>
    </row>
    <row r="42" spans="1:20" s="20" customFormat="1" ht="14.25">
      <c r="A42" s="29"/>
      <c r="B42" s="21" t="s">
        <v>57</v>
      </c>
      <c r="C42" s="21" t="s">
        <v>57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57</v>
      </c>
      <c r="S42" s="21" t="s">
        <v>57</v>
      </c>
      <c r="T42" s="22"/>
    </row>
    <row r="43" spans="1:20" s="17" customFormat="1" ht="14.25">
      <c r="A43" s="28">
        <v>21</v>
      </c>
      <c r="B43" s="18" t="s">
        <v>57</v>
      </c>
      <c r="C43" s="18" t="s">
        <v>57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57</v>
      </c>
      <c r="S43" s="18" t="s">
        <v>57</v>
      </c>
      <c r="T43" s="19"/>
    </row>
    <row r="44" spans="1:20" s="17" customFormat="1" ht="14.25">
      <c r="A44" s="28"/>
      <c r="B44" s="18" t="s">
        <v>57</v>
      </c>
      <c r="C44" s="18" t="s">
        <v>57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57</v>
      </c>
      <c r="S44" s="18" t="s">
        <v>57</v>
      </c>
      <c r="T44" s="19"/>
    </row>
    <row r="45" spans="1:20" s="20" customFormat="1" ht="14.25">
      <c r="A45" s="29">
        <v>22</v>
      </c>
      <c r="B45" s="21" t="s">
        <v>57</v>
      </c>
      <c r="C45" s="21" t="s">
        <v>57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57</v>
      </c>
      <c r="S45" s="21" t="s">
        <v>57</v>
      </c>
      <c r="T45" s="22"/>
    </row>
    <row r="46" spans="1:20" s="20" customFormat="1" ht="14.25">
      <c r="A46" s="29"/>
      <c r="B46" s="21" t="s">
        <v>57</v>
      </c>
      <c r="C46" s="21" t="s">
        <v>57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57</v>
      </c>
      <c r="S46" s="21" t="s">
        <v>57</v>
      </c>
      <c r="T46" s="22"/>
    </row>
    <row r="47" spans="1:20" s="17" customFormat="1" ht="14.25">
      <c r="A47" s="28">
        <v>23</v>
      </c>
      <c r="B47" s="18" t="s">
        <v>57</v>
      </c>
      <c r="C47" s="18" t="s">
        <v>57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57</v>
      </c>
      <c r="S47" s="18" t="s">
        <v>57</v>
      </c>
      <c r="T47" s="19"/>
    </row>
    <row r="48" spans="1:20" s="17" customFormat="1" ht="14.25">
      <c r="A48" s="28"/>
      <c r="B48" s="18" t="s">
        <v>57</v>
      </c>
      <c r="C48" s="18" t="s">
        <v>57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57</v>
      </c>
      <c r="S48" s="18" t="s">
        <v>57</v>
      </c>
      <c r="T48" s="19"/>
    </row>
    <row r="49" spans="1:20" s="20" customFormat="1" ht="14.25">
      <c r="A49" s="29">
        <v>24</v>
      </c>
      <c r="B49" s="21" t="s">
        <v>57</v>
      </c>
      <c r="C49" s="21" t="s">
        <v>57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57</v>
      </c>
      <c r="S49" s="21" t="s">
        <v>57</v>
      </c>
      <c r="T49" s="22"/>
    </row>
    <row r="50" spans="1:20" s="20" customFormat="1" ht="14.25">
      <c r="A50" s="29"/>
      <c r="B50" s="21" t="s">
        <v>57</v>
      </c>
      <c r="C50" s="21" t="s">
        <v>57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57</v>
      </c>
      <c r="S50" s="21" t="s">
        <v>57</v>
      </c>
      <c r="T50" s="22"/>
    </row>
    <row r="51" spans="1:20" s="17" customFormat="1" ht="14.25">
      <c r="A51" s="28">
        <v>25</v>
      </c>
      <c r="B51" s="18" t="s">
        <v>57</v>
      </c>
      <c r="C51" s="18" t="s">
        <v>57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57</v>
      </c>
      <c r="S51" s="18" t="s">
        <v>57</v>
      </c>
      <c r="T51" s="19"/>
    </row>
    <row r="52" spans="1:20" s="17" customFormat="1" ht="14.25">
      <c r="A52" s="28"/>
      <c r="B52" s="18" t="s">
        <v>57</v>
      </c>
      <c r="C52" s="18" t="s">
        <v>57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57</v>
      </c>
      <c r="S52" s="18" t="s">
        <v>57</v>
      </c>
      <c r="T52" s="19"/>
    </row>
    <row r="53" spans="1:20" s="20" customFormat="1" ht="14.25">
      <c r="A53" s="29">
        <v>26</v>
      </c>
      <c r="B53" s="21" t="s">
        <v>57</v>
      </c>
      <c r="C53" s="21" t="s">
        <v>57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57</v>
      </c>
      <c r="S53" s="21" t="s">
        <v>57</v>
      </c>
      <c r="T53" s="22"/>
    </row>
    <row r="54" spans="1:20" s="20" customFormat="1" ht="14.25">
      <c r="A54" s="29"/>
      <c r="B54" s="21" t="s">
        <v>57</v>
      </c>
      <c r="C54" s="21" t="s">
        <v>57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57</v>
      </c>
      <c r="S54" s="21" t="s">
        <v>57</v>
      </c>
      <c r="T54" s="22"/>
    </row>
    <row r="55" spans="1:20" s="17" customFormat="1" ht="14.25">
      <c r="A55" s="28">
        <v>27</v>
      </c>
      <c r="B55" s="18" t="s">
        <v>57</v>
      </c>
      <c r="C55" s="18" t="s">
        <v>57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57</v>
      </c>
      <c r="S55" s="18" t="s">
        <v>57</v>
      </c>
      <c r="T55" s="19"/>
    </row>
    <row r="56" spans="1:20" s="17" customFormat="1" ht="14.25">
      <c r="A56" s="28"/>
      <c r="B56" s="18" t="s">
        <v>57</v>
      </c>
      <c r="C56" s="18" t="s">
        <v>57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57</v>
      </c>
      <c r="S56" s="18" t="s">
        <v>57</v>
      </c>
      <c r="T56" s="19"/>
    </row>
    <row r="57" spans="1:20" s="20" customFormat="1" ht="14.25">
      <c r="A57" s="29">
        <v>28</v>
      </c>
      <c r="B57" s="21" t="s">
        <v>57</v>
      </c>
      <c r="C57" s="21" t="s">
        <v>57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57</v>
      </c>
      <c r="S57" s="21" t="s">
        <v>57</v>
      </c>
      <c r="T57" s="22"/>
    </row>
    <row r="58" spans="1:20" s="20" customFormat="1" ht="14.25">
      <c r="A58" s="29"/>
      <c r="B58" s="21" t="s">
        <v>57</v>
      </c>
      <c r="C58" s="21" t="s">
        <v>57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57</v>
      </c>
      <c r="S58" s="21" t="s">
        <v>57</v>
      </c>
      <c r="T58" s="22"/>
    </row>
    <row r="59" spans="1:20" s="17" customFormat="1" ht="14.25">
      <c r="A59" s="28">
        <v>29</v>
      </c>
      <c r="B59" s="18" t="s">
        <v>57</v>
      </c>
      <c r="C59" s="18" t="s">
        <v>57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57</v>
      </c>
      <c r="S59" s="18" t="s">
        <v>57</v>
      </c>
      <c r="T59" s="19"/>
    </row>
    <row r="60" spans="1:20" s="17" customFormat="1" ht="14.25">
      <c r="A60" s="28"/>
      <c r="B60" s="18" t="s">
        <v>57</v>
      </c>
      <c r="C60" s="18" t="s">
        <v>57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57</v>
      </c>
      <c r="S60" s="18" t="s">
        <v>57</v>
      </c>
      <c r="T60" s="19"/>
    </row>
    <row r="61" spans="1:20" s="20" customFormat="1" ht="14.25">
      <c r="A61" s="29">
        <v>30</v>
      </c>
      <c r="B61" s="21" t="s">
        <v>57</v>
      </c>
      <c r="C61" s="21" t="s">
        <v>57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57</v>
      </c>
      <c r="S61" s="21" t="s">
        <v>57</v>
      </c>
      <c r="T61" s="22"/>
    </row>
    <row r="62" spans="1:20" s="20" customFormat="1" ht="14.25">
      <c r="A62" s="29"/>
      <c r="B62" s="21" t="s">
        <v>57</v>
      </c>
      <c r="C62" s="21" t="s">
        <v>57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57</v>
      </c>
      <c r="S62" s="21" t="s">
        <v>57</v>
      </c>
      <c r="T62" s="22"/>
    </row>
    <row r="63" spans="1:20" s="17" customFormat="1" ht="14.25">
      <c r="A63" s="28">
        <v>31</v>
      </c>
      <c r="B63" s="18" t="s">
        <v>57</v>
      </c>
      <c r="C63" s="18" t="s">
        <v>57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57</v>
      </c>
      <c r="S63" s="18" t="s">
        <v>57</v>
      </c>
      <c r="T63" s="19"/>
    </row>
    <row r="64" spans="1:20" s="17" customFormat="1" ht="14.25">
      <c r="A64" s="28"/>
      <c r="B64" s="18" t="s">
        <v>57</v>
      </c>
      <c r="C64" s="18" t="s">
        <v>57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57</v>
      </c>
      <c r="S64" s="18" t="s">
        <v>57</v>
      </c>
      <c r="T64" s="19"/>
    </row>
    <row r="65" spans="1:20" s="20" customFormat="1" ht="14.25">
      <c r="A65" s="29">
        <v>32</v>
      </c>
      <c r="B65" s="21" t="s">
        <v>57</v>
      </c>
      <c r="C65" s="21" t="s">
        <v>57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57</v>
      </c>
      <c r="S65" s="21" t="s">
        <v>57</v>
      </c>
      <c r="T65" s="22"/>
    </row>
    <row r="66" spans="1:20" s="20" customFormat="1" ht="14.25">
      <c r="A66" s="29"/>
      <c r="B66" s="21" t="s">
        <v>57</v>
      </c>
      <c r="C66" s="21" t="s">
        <v>57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57</v>
      </c>
      <c r="S66" s="21" t="s">
        <v>57</v>
      </c>
      <c r="T66" s="22"/>
    </row>
    <row r="67" spans="1:20" s="17" customFormat="1" ht="14.25">
      <c r="A67" s="28">
        <v>33</v>
      </c>
      <c r="B67" s="18" t="s">
        <v>57</v>
      </c>
      <c r="C67" s="18" t="s">
        <v>57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57</v>
      </c>
      <c r="S67" s="18" t="s">
        <v>57</v>
      </c>
      <c r="T67" s="19"/>
    </row>
    <row r="68" spans="1:20" s="17" customFormat="1" ht="14.25">
      <c r="A68" s="28"/>
      <c r="B68" s="18" t="s">
        <v>57</v>
      </c>
      <c r="C68" s="18" t="s">
        <v>57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57</v>
      </c>
      <c r="S68" s="18" t="s">
        <v>57</v>
      </c>
      <c r="T68" s="19"/>
    </row>
    <row r="69" spans="1:20" s="20" customFormat="1" ht="14.25">
      <c r="A69" s="29">
        <v>34</v>
      </c>
      <c r="B69" s="21" t="s">
        <v>57</v>
      </c>
      <c r="C69" s="21" t="s">
        <v>57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57</v>
      </c>
      <c r="S69" s="21" t="s">
        <v>57</v>
      </c>
      <c r="T69" s="22"/>
    </row>
    <row r="70" spans="1:20" s="20" customFormat="1" ht="14.25">
      <c r="A70" s="29"/>
      <c r="B70" s="21" t="s">
        <v>57</v>
      </c>
      <c r="C70" s="21" t="s">
        <v>57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57</v>
      </c>
      <c r="S70" s="21" t="s">
        <v>57</v>
      </c>
      <c r="T70" s="22"/>
    </row>
    <row r="71" spans="1:20" s="17" customFormat="1" ht="14.25">
      <c r="A71" s="28">
        <v>35</v>
      </c>
      <c r="B71" s="18" t="s">
        <v>57</v>
      </c>
      <c r="C71" s="18" t="s">
        <v>57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57</v>
      </c>
      <c r="S71" s="18" t="s">
        <v>57</v>
      </c>
      <c r="T71" s="19"/>
    </row>
    <row r="72" spans="1:20" s="17" customFormat="1" ht="14.25">
      <c r="A72" s="28"/>
      <c r="B72" s="18" t="s">
        <v>57</v>
      </c>
      <c r="C72" s="18" t="s">
        <v>57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57</v>
      </c>
      <c r="S72" s="18" t="s">
        <v>57</v>
      </c>
      <c r="T72" s="19"/>
    </row>
    <row r="73" spans="1:20" s="20" customFormat="1" ht="14.25">
      <c r="A73" s="29">
        <v>36</v>
      </c>
      <c r="B73" s="21" t="s">
        <v>57</v>
      </c>
      <c r="C73" s="21" t="s">
        <v>57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57</v>
      </c>
      <c r="S73" s="21" t="s">
        <v>57</v>
      </c>
      <c r="T73" s="22"/>
    </row>
    <row r="74" spans="1:20" s="20" customFormat="1" ht="14.25">
      <c r="A74" s="29"/>
      <c r="B74" s="21" t="s">
        <v>57</v>
      </c>
      <c r="C74" s="21" t="s">
        <v>57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57</v>
      </c>
      <c r="S74" s="21" t="s">
        <v>57</v>
      </c>
      <c r="T74" s="22"/>
    </row>
    <row r="75" spans="1:20" s="17" customFormat="1" ht="14.25">
      <c r="A75" s="28">
        <v>37</v>
      </c>
      <c r="B75" s="18" t="s">
        <v>57</v>
      </c>
      <c r="C75" s="18" t="s">
        <v>57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57</v>
      </c>
      <c r="S75" s="18" t="s">
        <v>57</v>
      </c>
      <c r="T75" s="19"/>
    </row>
    <row r="76" spans="1:20" s="17" customFormat="1" ht="14.25">
      <c r="A76" s="28"/>
      <c r="B76" s="18" t="s">
        <v>57</v>
      </c>
      <c r="C76" s="18" t="s">
        <v>57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57</v>
      </c>
      <c r="S76" s="18" t="s">
        <v>57</v>
      </c>
      <c r="T76" s="19"/>
    </row>
    <row r="77" spans="1:20" s="20" customFormat="1" ht="14.25">
      <c r="A77" s="29">
        <v>38</v>
      </c>
      <c r="B77" s="21" t="s">
        <v>57</v>
      </c>
      <c r="C77" s="21" t="s">
        <v>57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57</v>
      </c>
      <c r="S77" s="21" t="s">
        <v>57</v>
      </c>
      <c r="T77" s="22"/>
    </row>
    <row r="78" spans="1:20" s="20" customFormat="1" ht="14.25">
      <c r="A78" s="29"/>
      <c r="B78" s="21" t="s">
        <v>57</v>
      </c>
      <c r="C78" s="21" t="s">
        <v>57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57</v>
      </c>
      <c r="S78" s="21" t="s">
        <v>57</v>
      </c>
      <c r="T78" s="22"/>
    </row>
    <row r="79" spans="1:20" s="17" customFormat="1" ht="14.25">
      <c r="A79" s="28">
        <v>39</v>
      </c>
      <c r="B79" s="18" t="s">
        <v>57</v>
      </c>
      <c r="C79" s="18" t="s">
        <v>57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57</v>
      </c>
      <c r="S79" s="18" t="s">
        <v>57</v>
      </c>
      <c r="T79" s="19"/>
    </row>
    <row r="80" spans="1:20" s="17" customFormat="1" ht="14.25">
      <c r="A80" s="28"/>
      <c r="B80" s="18" t="s">
        <v>57</v>
      </c>
      <c r="C80" s="18" t="s">
        <v>57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57</v>
      </c>
      <c r="S80" s="18" t="s">
        <v>57</v>
      </c>
      <c r="T80" s="19"/>
    </row>
    <row r="81" spans="1:20" s="20" customFormat="1" ht="14.25">
      <c r="A81" s="29">
        <v>40</v>
      </c>
      <c r="B81" s="21" t="s">
        <v>57</v>
      </c>
      <c r="C81" s="21" t="s">
        <v>57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57</v>
      </c>
      <c r="S81" s="21" t="s">
        <v>57</v>
      </c>
      <c r="T81" s="22"/>
    </row>
    <row r="82" spans="1:20" s="20" customFormat="1" ht="14.25">
      <c r="A82" s="29"/>
      <c r="B82" s="21" t="s">
        <v>57</v>
      </c>
      <c r="C82" s="21" t="s">
        <v>57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57</v>
      </c>
      <c r="S82" s="21" t="s">
        <v>57</v>
      </c>
      <c r="T82" s="22"/>
    </row>
    <row r="83" spans="1:20" s="17" customFormat="1" ht="14.25">
      <c r="A83" s="28">
        <v>41</v>
      </c>
      <c r="B83" s="18" t="s">
        <v>57</v>
      </c>
      <c r="C83" s="18" t="s">
        <v>57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57</v>
      </c>
      <c r="S83" s="18" t="s">
        <v>57</v>
      </c>
      <c r="T83" s="19"/>
    </row>
    <row r="84" spans="1:20" s="17" customFormat="1" ht="14.25">
      <c r="A84" s="28"/>
      <c r="B84" s="18" t="s">
        <v>57</v>
      </c>
      <c r="C84" s="18" t="s">
        <v>57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57</v>
      </c>
      <c r="S84" s="18" t="s">
        <v>57</v>
      </c>
      <c r="T84" s="19"/>
    </row>
    <row r="85" spans="1:20" s="20" customFormat="1" ht="14.25">
      <c r="A85" s="29">
        <v>42</v>
      </c>
      <c r="B85" s="21" t="s">
        <v>57</v>
      </c>
      <c r="C85" s="21" t="s">
        <v>57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57</v>
      </c>
      <c r="S85" s="21" t="s">
        <v>57</v>
      </c>
      <c r="T85" s="22"/>
    </row>
    <row r="86" spans="1:20" s="20" customFormat="1" ht="14.25">
      <c r="A86" s="29"/>
      <c r="B86" s="21" t="s">
        <v>57</v>
      </c>
      <c r="C86" s="21" t="s">
        <v>57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57</v>
      </c>
      <c r="S86" s="21" t="s">
        <v>57</v>
      </c>
      <c r="T86" s="22"/>
    </row>
    <row r="87" spans="1:20" s="17" customFormat="1" ht="14.25">
      <c r="A87" s="28">
        <v>43</v>
      </c>
      <c r="B87" s="18" t="s">
        <v>57</v>
      </c>
      <c r="C87" s="18" t="s">
        <v>57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57</v>
      </c>
      <c r="S87" s="18" t="s">
        <v>57</v>
      </c>
      <c r="T87" s="19"/>
    </row>
    <row r="88" spans="1:20" s="17" customFormat="1" ht="14.25">
      <c r="A88" s="28"/>
      <c r="B88" s="18" t="s">
        <v>57</v>
      </c>
      <c r="C88" s="18" t="s">
        <v>57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57</v>
      </c>
      <c r="S88" s="18" t="s">
        <v>57</v>
      </c>
      <c r="T88" s="19"/>
    </row>
    <row r="89" spans="1:20" s="20" customFormat="1" ht="14.25">
      <c r="A89" s="29">
        <v>44</v>
      </c>
      <c r="B89" s="21" t="s">
        <v>57</v>
      </c>
      <c r="C89" s="21" t="s">
        <v>57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57</v>
      </c>
      <c r="S89" s="21" t="s">
        <v>57</v>
      </c>
      <c r="T89" s="22"/>
    </row>
    <row r="90" spans="1:20" s="20" customFormat="1" ht="14.25">
      <c r="A90" s="29"/>
      <c r="B90" s="21" t="s">
        <v>57</v>
      </c>
      <c r="C90" s="21" t="s">
        <v>57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57</v>
      </c>
      <c r="S90" s="21" t="s">
        <v>57</v>
      </c>
      <c r="T90" s="22"/>
    </row>
    <row r="91" spans="1:20" s="17" customFormat="1" ht="14.25">
      <c r="A91" s="28">
        <v>45</v>
      </c>
      <c r="B91" s="18" t="s">
        <v>57</v>
      </c>
      <c r="C91" s="18" t="s">
        <v>57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57</v>
      </c>
      <c r="S91" s="18" t="s">
        <v>57</v>
      </c>
      <c r="T91" s="19"/>
    </row>
    <row r="92" spans="1:20" s="17" customFormat="1" ht="14.25">
      <c r="A92" s="28"/>
      <c r="B92" s="18" t="s">
        <v>57</v>
      </c>
      <c r="C92" s="18" t="s">
        <v>57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57</v>
      </c>
      <c r="S92" s="18" t="s">
        <v>57</v>
      </c>
      <c r="T92" s="19"/>
    </row>
    <row r="93" spans="1:20" s="20" customFormat="1" ht="14.25">
      <c r="A93" s="29">
        <v>46</v>
      </c>
      <c r="B93" s="21" t="s">
        <v>57</v>
      </c>
      <c r="C93" s="21" t="s">
        <v>57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57</v>
      </c>
      <c r="S93" s="21" t="s">
        <v>57</v>
      </c>
      <c r="T93" s="22"/>
    </row>
    <row r="94" spans="1:20" s="20" customFormat="1" ht="14.25">
      <c r="A94" s="29"/>
      <c r="B94" s="21" t="s">
        <v>57</v>
      </c>
      <c r="C94" s="21" t="s">
        <v>57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57</v>
      </c>
      <c r="S94" s="21" t="s">
        <v>57</v>
      </c>
      <c r="T94" s="22"/>
    </row>
    <row r="95" spans="1:20" s="17" customFormat="1" ht="14.25">
      <c r="A95" s="28">
        <v>47</v>
      </c>
      <c r="B95" s="18" t="s">
        <v>57</v>
      </c>
      <c r="C95" s="18" t="s">
        <v>57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57</v>
      </c>
      <c r="S95" s="18" t="s">
        <v>57</v>
      </c>
      <c r="T95" s="19"/>
    </row>
    <row r="96" spans="1:20" s="17" customFormat="1" ht="14.25">
      <c r="A96" s="28"/>
      <c r="B96" s="18" t="s">
        <v>57</v>
      </c>
      <c r="C96" s="18" t="s">
        <v>57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57</v>
      </c>
      <c r="S96" s="18" t="s">
        <v>57</v>
      </c>
      <c r="T96" s="19"/>
    </row>
    <row r="97" spans="1:20" s="20" customFormat="1" ht="14.25">
      <c r="A97" s="29">
        <v>48</v>
      </c>
      <c r="B97" s="21" t="s">
        <v>57</v>
      </c>
      <c r="C97" s="21" t="s">
        <v>57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57</v>
      </c>
      <c r="S97" s="21" t="s">
        <v>57</v>
      </c>
      <c r="T97" s="22"/>
    </row>
    <row r="98" spans="1:20" s="20" customFormat="1" ht="14.25">
      <c r="A98" s="29"/>
      <c r="B98" s="21" t="s">
        <v>57</v>
      </c>
      <c r="C98" s="21" t="s">
        <v>57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57</v>
      </c>
      <c r="S98" s="21" t="s">
        <v>57</v>
      </c>
      <c r="T98" s="22"/>
    </row>
    <row r="99" spans="1:20" s="17" customFormat="1" ht="14.25">
      <c r="A99" s="28">
        <v>49</v>
      </c>
      <c r="B99" s="18" t="s">
        <v>57</v>
      </c>
      <c r="C99" s="18" t="s">
        <v>57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57</v>
      </c>
      <c r="S99" s="18" t="s">
        <v>57</v>
      </c>
      <c r="T99" s="19"/>
    </row>
    <row r="100" spans="1:20" s="17" customFormat="1" ht="14.25">
      <c r="A100" s="28"/>
      <c r="B100" s="18" t="s">
        <v>57</v>
      </c>
      <c r="C100" s="18" t="s">
        <v>57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57</v>
      </c>
      <c r="S100" s="18" t="s">
        <v>57</v>
      </c>
      <c r="T100" s="19"/>
    </row>
    <row r="101" spans="1:20" s="20" customFormat="1" ht="14.25">
      <c r="A101" s="29">
        <v>50</v>
      </c>
      <c r="B101" s="21" t="s">
        <v>57</v>
      </c>
      <c r="C101" s="21" t="s">
        <v>57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57</v>
      </c>
      <c r="S101" s="21" t="s">
        <v>57</v>
      </c>
      <c r="T101" s="22"/>
    </row>
    <row r="102" spans="1:20" s="20" customFormat="1" ht="14.25">
      <c r="A102" s="29"/>
      <c r="B102" s="21" t="s">
        <v>57</v>
      </c>
      <c r="C102" s="21" t="s">
        <v>57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57</v>
      </c>
      <c r="S102" s="21" t="s">
        <v>57</v>
      </c>
      <c r="T102" s="22"/>
    </row>
    <row r="103" spans="1:20" s="17" customFormat="1" ht="14.25">
      <c r="A103" s="28">
        <v>51</v>
      </c>
      <c r="B103" s="18" t="s">
        <v>57</v>
      </c>
      <c r="C103" s="18" t="s">
        <v>57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57</v>
      </c>
      <c r="S103" s="18" t="s">
        <v>57</v>
      </c>
      <c r="T103" s="19"/>
    </row>
    <row r="104" spans="1:20" s="17" customFormat="1" ht="14.25">
      <c r="A104" s="28"/>
      <c r="B104" s="18" t="s">
        <v>57</v>
      </c>
      <c r="C104" s="18" t="s">
        <v>57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57</v>
      </c>
      <c r="S104" s="18" t="s">
        <v>57</v>
      </c>
      <c r="T104" s="19"/>
    </row>
    <row r="105" spans="1:20" s="20" customFormat="1" ht="14.25">
      <c r="A105" s="29">
        <v>52</v>
      </c>
      <c r="B105" s="21" t="s">
        <v>57</v>
      </c>
      <c r="C105" s="21" t="s">
        <v>57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57</v>
      </c>
      <c r="S105" s="21" t="s">
        <v>57</v>
      </c>
      <c r="T105" s="22"/>
    </row>
    <row r="106" spans="1:20" s="20" customFormat="1" ht="14.25">
      <c r="A106" s="29"/>
      <c r="B106" s="21" t="s">
        <v>57</v>
      </c>
      <c r="C106" s="21" t="s">
        <v>57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57</v>
      </c>
      <c r="S106" s="21" t="s">
        <v>57</v>
      </c>
      <c r="T106" s="22"/>
    </row>
    <row r="107" spans="1:20" s="17" customFormat="1" ht="14.25">
      <c r="A107" s="28">
        <v>53</v>
      </c>
      <c r="B107" s="18" t="s">
        <v>57</v>
      </c>
      <c r="C107" s="18" t="s">
        <v>57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57</v>
      </c>
      <c r="S107" s="18" t="s">
        <v>57</v>
      </c>
      <c r="T107" s="19"/>
    </row>
    <row r="108" spans="1:20" s="17" customFormat="1" ht="14.25">
      <c r="A108" s="28"/>
      <c r="B108" s="18" t="s">
        <v>57</v>
      </c>
      <c r="C108" s="18" t="s">
        <v>57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57</v>
      </c>
      <c r="S108" s="18" t="s">
        <v>57</v>
      </c>
      <c r="T108" s="19"/>
    </row>
    <row r="109" spans="1:20" s="20" customFormat="1" ht="14.25">
      <c r="A109" s="29">
        <v>54</v>
      </c>
      <c r="B109" s="21" t="s">
        <v>57</v>
      </c>
      <c r="C109" s="21" t="s">
        <v>57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57</v>
      </c>
      <c r="S109" s="21" t="s">
        <v>57</v>
      </c>
      <c r="T109" s="22"/>
    </row>
    <row r="110" spans="1:20" s="20" customFormat="1" ht="14.25">
      <c r="A110" s="29"/>
      <c r="B110" s="21" t="s">
        <v>57</v>
      </c>
      <c r="C110" s="21" t="s">
        <v>57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57</v>
      </c>
      <c r="S110" s="21" t="s">
        <v>57</v>
      </c>
      <c r="T110" s="22"/>
    </row>
    <row r="111" spans="1:20" s="17" customFormat="1" ht="14.25">
      <c r="A111" s="28">
        <v>55</v>
      </c>
      <c r="B111" s="18" t="s">
        <v>57</v>
      </c>
      <c r="C111" s="18" t="s">
        <v>57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57</v>
      </c>
      <c r="S111" s="18" t="s">
        <v>57</v>
      </c>
      <c r="T111" s="19"/>
    </row>
    <row r="112" spans="1:20" s="17" customFormat="1" ht="14.25">
      <c r="A112" s="28"/>
      <c r="B112" s="18" t="s">
        <v>57</v>
      </c>
      <c r="C112" s="18" t="s">
        <v>57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57</v>
      </c>
      <c r="S112" s="18" t="s">
        <v>57</v>
      </c>
      <c r="T112" s="19"/>
    </row>
    <row r="113" spans="1:20" s="20" customFormat="1" ht="14.25">
      <c r="A113" s="29">
        <v>56</v>
      </c>
      <c r="B113" s="21" t="s">
        <v>57</v>
      </c>
      <c r="C113" s="21" t="s">
        <v>57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57</v>
      </c>
      <c r="S113" s="21" t="s">
        <v>57</v>
      </c>
      <c r="T113" s="22"/>
    </row>
    <row r="114" spans="1:20" s="20" customFormat="1" ht="14.25">
      <c r="A114" s="29"/>
      <c r="B114" s="21" t="s">
        <v>57</v>
      </c>
      <c r="C114" s="21" t="s">
        <v>57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57</v>
      </c>
      <c r="S114" s="21" t="s">
        <v>57</v>
      </c>
      <c r="T114" s="22"/>
    </row>
    <row r="115" spans="1:20" s="17" customFormat="1" ht="14.25">
      <c r="A115" s="28">
        <v>57</v>
      </c>
      <c r="B115" s="18" t="s">
        <v>57</v>
      </c>
      <c r="C115" s="18" t="s">
        <v>57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57</v>
      </c>
      <c r="S115" s="18" t="s">
        <v>57</v>
      </c>
      <c r="T115" s="19"/>
    </row>
    <row r="116" spans="1:20" s="17" customFormat="1" ht="14.25">
      <c r="A116" s="28"/>
      <c r="B116" s="18" t="s">
        <v>57</v>
      </c>
      <c r="C116" s="18" t="s">
        <v>57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57</v>
      </c>
      <c r="S116" s="18" t="s">
        <v>57</v>
      </c>
      <c r="T116" s="19"/>
    </row>
    <row r="117" spans="1:20" s="20" customFormat="1" ht="14.25">
      <c r="A117" s="29">
        <v>58</v>
      </c>
      <c r="B117" s="21" t="s">
        <v>57</v>
      </c>
      <c r="C117" s="21" t="s">
        <v>57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57</v>
      </c>
      <c r="S117" s="21" t="s">
        <v>57</v>
      </c>
      <c r="T117" s="22"/>
    </row>
    <row r="118" spans="1:20" s="20" customFormat="1" ht="14.25">
      <c r="A118" s="29"/>
      <c r="B118" s="21" t="s">
        <v>57</v>
      </c>
      <c r="C118" s="21" t="s">
        <v>57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57</v>
      </c>
      <c r="S118" s="21" t="s">
        <v>57</v>
      </c>
      <c r="T118" s="22"/>
    </row>
    <row r="119" spans="1:20" s="17" customFormat="1" ht="14.25">
      <c r="A119" s="28">
        <v>59</v>
      </c>
      <c r="B119" s="18" t="s">
        <v>57</v>
      </c>
      <c r="C119" s="18" t="s">
        <v>57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57</v>
      </c>
      <c r="S119" s="18" t="s">
        <v>57</v>
      </c>
      <c r="T119" s="19"/>
    </row>
    <row r="120" spans="1:20" s="17" customFormat="1" ht="14.25">
      <c r="A120" s="28"/>
      <c r="B120" s="18" t="s">
        <v>57</v>
      </c>
      <c r="C120" s="18" t="s">
        <v>57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57</v>
      </c>
      <c r="S120" s="18" t="s">
        <v>57</v>
      </c>
      <c r="T120" s="19"/>
    </row>
    <row r="121" spans="1:20" s="20" customFormat="1" ht="14.25">
      <c r="A121" s="29">
        <v>60</v>
      </c>
      <c r="B121" s="21" t="s">
        <v>57</v>
      </c>
      <c r="C121" s="21" t="s">
        <v>57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57</v>
      </c>
      <c r="S121" s="21" t="s">
        <v>57</v>
      </c>
      <c r="T121" s="22"/>
    </row>
    <row r="122" spans="1:20" s="20" customFormat="1" ht="14.25">
      <c r="A122" s="29"/>
      <c r="B122" s="21" t="s">
        <v>57</v>
      </c>
      <c r="C122" s="21" t="s">
        <v>57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57</v>
      </c>
      <c r="S122" s="21" t="s">
        <v>57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2"/>
  <sheetViews>
    <sheetView workbookViewId="0"/>
  </sheetViews>
  <sheetFormatPr defaultRowHeight="15"/>
  <cols>
    <col min="1" max="1" width="10" customWidth="1"/>
    <col min="2" max="2" width="6" customWidth="1"/>
    <col min="3" max="3" width="40" customWidth="1"/>
    <col min="4" max="10" width="4.42578125" customWidth="1"/>
    <col min="11" max="13" width="10" customWidth="1"/>
    <col min="14" max="19" width="6" customWidth="1"/>
    <col min="20" max="20" width="40" style="13" customWidth="1"/>
  </cols>
  <sheetData>
    <row r="1" spans="1:20">
      <c r="A1" s="26" t="s">
        <v>45</v>
      </c>
      <c r="B1" s="26" t="s">
        <v>15</v>
      </c>
      <c r="C1" s="26" t="s">
        <v>16</v>
      </c>
      <c r="D1" s="26" t="s">
        <v>46</v>
      </c>
      <c r="E1" s="26"/>
      <c r="F1" s="26"/>
      <c r="G1" s="26"/>
      <c r="H1" s="26"/>
      <c r="I1" s="26" t="s">
        <v>47</v>
      </c>
      <c r="J1" s="26"/>
      <c r="K1" s="26" t="s">
        <v>48</v>
      </c>
      <c r="L1" s="26"/>
      <c r="M1" s="26"/>
      <c r="N1" s="26"/>
      <c r="O1" s="26" t="s">
        <v>49</v>
      </c>
      <c r="P1" s="26"/>
      <c r="Q1" s="26"/>
      <c r="R1" s="26" t="s">
        <v>21</v>
      </c>
      <c r="S1" s="26"/>
    </row>
    <row r="2" spans="1:20">
      <c r="A2" s="26"/>
      <c r="B2" s="26"/>
      <c r="C2" s="26"/>
      <c r="D2" s="14" t="s">
        <v>50</v>
      </c>
      <c r="E2" s="14" t="s">
        <v>51</v>
      </c>
      <c r="F2" s="14" t="s">
        <v>52</v>
      </c>
      <c r="G2" s="14" t="s">
        <v>53</v>
      </c>
      <c r="H2" s="14" t="s">
        <v>54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55</v>
      </c>
      <c r="Q2" s="14" t="s">
        <v>32</v>
      </c>
      <c r="R2" s="15" t="s">
        <v>38</v>
      </c>
      <c r="S2" s="16" t="s">
        <v>39</v>
      </c>
      <c r="T2" s="14" t="s">
        <v>56</v>
      </c>
    </row>
    <row r="3" spans="1:20" s="17" customFormat="1" ht="14.25">
      <c r="A3" s="28">
        <v>1</v>
      </c>
      <c r="B3" s="18" t="s">
        <v>57</v>
      </c>
      <c r="C3" s="18" t="s">
        <v>57</v>
      </c>
      <c r="D3" s="18"/>
      <c r="E3" s="18"/>
      <c r="F3" s="18"/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0</v>
      </c>
      <c r="O3" s="18">
        <f t="shared" ref="O3:O34" si="3">SUM(D3:H3)</f>
        <v>0</v>
      </c>
      <c r="P3" s="18">
        <f>COUNTIF(D4:H4,"&lt;&gt;") * 5 -SUM(D4:H4)</f>
        <v>0</v>
      </c>
      <c r="Q3" s="18">
        <f t="shared" ref="Q3:Q34" si="4">IFERROR(O3-P3,0)</f>
        <v>0</v>
      </c>
      <c r="R3" s="18" t="s">
        <v>57</v>
      </c>
      <c r="S3" s="18" t="s">
        <v>57</v>
      </c>
      <c r="T3" s="19"/>
    </row>
    <row r="4" spans="1:20" s="17" customFormat="1" ht="14.25">
      <c r="A4" s="28"/>
      <c r="B4" s="18" t="s">
        <v>57</v>
      </c>
      <c r="C4" s="18" t="s">
        <v>57</v>
      </c>
      <c r="D4" s="18"/>
      <c r="E4" s="18"/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0</v>
      </c>
      <c r="N4" s="18">
        <f t="shared" si="2"/>
        <v>0</v>
      </c>
      <c r="O4" s="18">
        <f t="shared" si="3"/>
        <v>0</v>
      </c>
      <c r="P4" s="18">
        <f>COUNTIF(D3:H3,"&lt;&gt;") * 5 -SUM(D3:H3)</f>
        <v>0</v>
      </c>
      <c r="Q4" s="18">
        <f t="shared" si="4"/>
        <v>0</v>
      </c>
      <c r="R4" s="18" t="s">
        <v>57</v>
      </c>
      <c r="S4" s="18" t="s">
        <v>57</v>
      </c>
      <c r="T4" s="19"/>
    </row>
    <row r="5" spans="1:20" s="20" customFormat="1" ht="14.25">
      <c r="A5" s="29">
        <v>2</v>
      </c>
      <c r="B5" s="21" t="s">
        <v>57</v>
      </c>
      <c r="C5" s="21" t="s">
        <v>57</v>
      </c>
      <c r="D5" s="21"/>
      <c r="E5" s="21"/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0</v>
      </c>
      <c r="N5" s="21">
        <f t="shared" si="2"/>
        <v>0</v>
      </c>
      <c r="O5" s="21">
        <f t="shared" si="3"/>
        <v>0</v>
      </c>
      <c r="P5" s="21">
        <f>COUNTIF(D6:H6,"&lt;&gt;") * 5 -SUM(D6:H6)</f>
        <v>0</v>
      </c>
      <c r="Q5" s="21">
        <f t="shared" si="4"/>
        <v>0</v>
      </c>
      <c r="R5" s="21" t="s">
        <v>57</v>
      </c>
      <c r="S5" s="21" t="s">
        <v>57</v>
      </c>
      <c r="T5" s="22"/>
    </row>
    <row r="6" spans="1:20" s="20" customFormat="1" ht="14.25">
      <c r="A6" s="29"/>
      <c r="B6" s="21" t="s">
        <v>57</v>
      </c>
      <c r="C6" s="21" t="s">
        <v>57</v>
      </c>
      <c r="D6" s="21"/>
      <c r="E6" s="21"/>
      <c r="F6" s="21"/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0</v>
      </c>
      <c r="N6" s="21">
        <f t="shared" si="2"/>
        <v>0</v>
      </c>
      <c r="O6" s="21">
        <f t="shared" si="3"/>
        <v>0</v>
      </c>
      <c r="P6" s="21">
        <f>COUNTIF(D5:H5,"&lt;&gt;") * 5 -SUM(D5:H5)</f>
        <v>0</v>
      </c>
      <c r="Q6" s="21">
        <f t="shared" si="4"/>
        <v>0</v>
      </c>
      <c r="R6" s="21" t="s">
        <v>57</v>
      </c>
      <c r="S6" s="21" t="s">
        <v>57</v>
      </c>
      <c r="T6" s="22"/>
    </row>
    <row r="7" spans="1:20" s="17" customFormat="1" ht="14.25">
      <c r="A7" s="28">
        <v>3</v>
      </c>
      <c r="B7" s="18" t="s">
        <v>57</v>
      </c>
      <c r="C7" s="18" t="s">
        <v>57</v>
      </c>
      <c r="D7" s="18"/>
      <c r="E7" s="18"/>
      <c r="F7" s="18"/>
      <c r="G7" s="18"/>
      <c r="H7" s="18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0</v>
      </c>
      <c r="N7" s="18">
        <f t="shared" si="2"/>
        <v>0</v>
      </c>
      <c r="O7" s="18">
        <f t="shared" si="3"/>
        <v>0</v>
      </c>
      <c r="P7" s="18">
        <f>COUNTIF(D8:H8,"&lt;&gt;") * 5 -SUM(D8:H8)</f>
        <v>0</v>
      </c>
      <c r="Q7" s="18">
        <f t="shared" si="4"/>
        <v>0</v>
      </c>
      <c r="R7" s="18" t="s">
        <v>57</v>
      </c>
      <c r="S7" s="18" t="s">
        <v>57</v>
      </c>
      <c r="T7" s="19"/>
    </row>
    <row r="8" spans="1:20" s="17" customFormat="1" ht="14.25">
      <c r="A8" s="28"/>
      <c r="B8" s="18" t="s">
        <v>57</v>
      </c>
      <c r="C8" s="18" t="s">
        <v>57</v>
      </c>
      <c r="D8" s="18"/>
      <c r="E8" s="18"/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0</v>
      </c>
      <c r="N8" s="18">
        <f t="shared" si="2"/>
        <v>0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57</v>
      </c>
      <c r="S8" s="18" t="s">
        <v>57</v>
      </c>
      <c r="T8" s="19"/>
    </row>
    <row r="9" spans="1:20" s="20" customFormat="1" ht="14.25">
      <c r="A9" s="29">
        <v>4</v>
      </c>
      <c r="B9" s="21" t="s">
        <v>57</v>
      </c>
      <c r="C9" s="21" t="s">
        <v>57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0</v>
      </c>
      <c r="N9" s="21">
        <f t="shared" si="2"/>
        <v>0</v>
      </c>
      <c r="O9" s="21">
        <f t="shared" si="3"/>
        <v>0</v>
      </c>
      <c r="P9" s="21">
        <f>COUNTIF(D10:H10,"&lt;&gt;") * 5 -SUM(D10:H10)</f>
        <v>0</v>
      </c>
      <c r="Q9" s="21">
        <f t="shared" si="4"/>
        <v>0</v>
      </c>
      <c r="R9" s="21" t="s">
        <v>57</v>
      </c>
      <c r="S9" s="21" t="s">
        <v>57</v>
      </c>
      <c r="T9" s="22"/>
    </row>
    <row r="10" spans="1:20" s="20" customFormat="1" ht="14.25">
      <c r="A10" s="29"/>
      <c r="B10" s="21" t="s">
        <v>57</v>
      </c>
      <c r="C10" s="21" t="s">
        <v>57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0</v>
      </c>
      <c r="N10" s="21">
        <f t="shared" si="2"/>
        <v>0</v>
      </c>
      <c r="O10" s="21">
        <f t="shared" si="3"/>
        <v>0</v>
      </c>
      <c r="P10" s="21">
        <f>COUNTIF(D9:H9,"&lt;&gt;") * 5 -SUM(D9:H9)</f>
        <v>0</v>
      </c>
      <c r="Q10" s="21">
        <f t="shared" si="4"/>
        <v>0</v>
      </c>
      <c r="R10" s="21" t="s">
        <v>57</v>
      </c>
      <c r="S10" s="21" t="s">
        <v>57</v>
      </c>
      <c r="T10" s="22"/>
    </row>
    <row r="11" spans="1:20" s="17" customFormat="1" ht="14.25">
      <c r="A11" s="28">
        <v>5</v>
      </c>
      <c r="B11" s="18" t="s">
        <v>57</v>
      </c>
      <c r="C11" s="18" t="s">
        <v>57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57</v>
      </c>
      <c r="S11" s="18" t="s">
        <v>57</v>
      </c>
      <c r="T11" s="19"/>
    </row>
    <row r="12" spans="1:20" s="17" customFormat="1" ht="14.25">
      <c r="A12" s="28"/>
      <c r="B12" s="18" t="s">
        <v>57</v>
      </c>
      <c r="C12" s="18" t="s">
        <v>57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57</v>
      </c>
      <c r="S12" s="18" t="s">
        <v>57</v>
      </c>
      <c r="T12" s="19"/>
    </row>
    <row r="13" spans="1:20" s="20" customFormat="1" ht="14.25">
      <c r="A13" s="29">
        <v>6</v>
      </c>
      <c r="B13" s="21" t="s">
        <v>57</v>
      </c>
      <c r="C13" s="21" t="s">
        <v>57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57</v>
      </c>
      <c r="S13" s="21" t="s">
        <v>57</v>
      </c>
      <c r="T13" s="22"/>
    </row>
    <row r="14" spans="1:20" s="20" customFormat="1" ht="14.25">
      <c r="A14" s="29"/>
      <c r="B14" s="21" t="s">
        <v>57</v>
      </c>
      <c r="C14" s="21" t="s">
        <v>57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57</v>
      </c>
      <c r="S14" s="21" t="s">
        <v>57</v>
      </c>
      <c r="T14" s="22"/>
    </row>
    <row r="15" spans="1:20" s="17" customFormat="1" ht="14.25">
      <c r="A15" s="28">
        <v>7</v>
      </c>
      <c r="B15" s="18" t="s">
        <v>57</v>
      </c>
      <c r="C15" s="18" t="s">
        <v>57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57</v>
      </c>
      <c r="S15" s="18" t="s">
        <v>57</v>
      </c>
      <c r="T15" s="19"/>
    </row>
    <row r="16" spans="1:20" s="17" customFormat="1" ht="14.25">
      <c r="A16" s="28"/>
      <c r="B16" s="18" t="s">
        <v>57</v>
      </c>
      <c r="C16" s="18" t="s">
        <v>57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57</v>
      </c>
      <c r="S16" s="18" t="s">
        <v>57</v>
      </c>
      <c r="T16" s="19"/>
    </row>
    <row r="17" spans="1:20" s="20" customFormat="1" ht="14.25">
      <c r="A17" s="29">
        <v>8</v>
      </c>
      <c r="B17" s="21" t="s">
        <v>57</v>
      </c>
      <c r="C17" s="21" t="s">
        <v>57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57</v>
      </c>
      <c r="S17" s="21" t="s">
        <v>57</v>
      </c>
      <c r="T17" s="22"/>
    </row>
    <row r="18" spans="1:20" s="20" customFormat="1" ht="14.25">
      <c r="A18" s="29"/>
      <c r="B18" s="21" t="s">
        <v>57</v>
      </c>
      <c r="C18" s="21" t="s">
        <v>57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57</v>
      </c>
      <c r="S18" s="21" t="s">
        <v>57</v>
      </c>
      <c r="T18" s="22"/>
    </row>
    <row r="19" spans="1:20" s="17" customFormat="1" ht="14.25">
      <c r="A19" s="28">
        <v>9</v>
      </c>
      <c r="B19" s="18" t="s">
        <v>57</v>
      </c>
      <c r="C19" s="18" t="s">
        <v>57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57</v>
      </c>
      <c r="S19" s="18" t="s">
        <v>57</v>
      </c>
      <c r="T19" s="19"/>
    </row>
    <row r="20" spans="1:20" s="17" customFormat="1" ht="14.25">
      <c r="A20" s="28"/>
      <c r="B20" s="18" t="s">
        <v>57</v>
      </c>
      <c r="C20" s="18" t="s">
        <v>57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57</v>
      </c>
      <c r="S20" s="18" t="s">
        <v>57</v>
      </c>
      <c r="T20" s="19"/>
    </row>
    <row r="21" spans="1:20" s="20" customFormat="1" ht="14.25">
      <c r="A21" s="29">
        <v>10</v>
      </c>
      <c r="B21" s="21" t="s">
        <v>57</v>
      </c>
      <c r="C21" s="21" t="s">
        <v>57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57</v>
      </c>
      <c r="S21" s="21" t="s">
        <v>57</v>
      </c>
      <c r="T21" s="22"/>
    </row>
    <row r="22" spans="1:20" s="20" customFormat="1" ht="14.25">
      <c r="A22" s="29"/>
      <c r="B22" s="21" t="s">
        <v>57</v>
      </c>
      <c r="C22" s="21" t="s">
        <v>57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57</v>
      </c>
      <c r="S22" s="21" t="s">
        <v>57</v>
      </c>
      <c r="T22" s="22"/>
    </row>
    <row r="23" spans="1:20" s="17" customFormat="1" ht="14.25">
      <c r="A23" s="28">
        <v>11</v>
      </c>
      <c r="B23" s="18" t="s">
        <v>57</v>
      </c>
      <c r="C23" s="18" t="s">
        <v>57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57</v>
      </c>
      <c r="S23" s="18" t="s">
        <v>57</v>
      </c>
      <c r="T23" s="19"/>
    </row>
    <row r="24" spans="1:20" s="17" customFormat="1" ht="14.25">
      <c r="A24" s="28"/>
      <c r="B24" s="18" t="s">
        <v>57</v>
      </c>
      <c r="C24" s="18" t="s">
        <v>57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57</v>
      </c>
      <c r="S24" s="18" t="s">
        <v>57</v>
      </c>
      <c r="T24" s="19"/>
    </row>
    <row r="25" spans="1:20" s="20" customFormat="1" ht="14.25">
      <c r="A25" s="29">
        <v>12</v>
      </c>
      <c r="B25" s="21" t="s">
        <v>57</v>
      </c>
      <c r="C25" s="21" t="s">
        <v>57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57</v>
      </c>
      <c r="S25" s="21" t="s">
        <v>57</v>
      </c>
      <c r="T25" s="22"/>
    </row>
    <row r="26" spans="1:20" s="20" customFormat="1" ht="14.25">
      <c r="A26" s="29"/>
      <c r="B26" s="21" t="s">
        <v>57</v>
      </c>
      <c r="C26" s="21" t="s">
        <v>57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57</v>
      </c>
      <c r="S26" s="21" t="s">
        <v>57</v>
      </c>
      <c r="T26" s="22"/>
    </row>
    <row r="27" spans="1:20" s="17" customFormat="1" ht="14.25">
      <c r="A27" s="28">
        <v>13</v>
      </c>
      <c r="B27" s="18" t="s">
        <v>57</v>
      </c>
      <c r="C27" s="18" t="s">
        <v>57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57</v>
      </c>
      <c r="S27" s="18" t="s">
        <v>57</v>
      </c>
      <c r="T27" s="19"/>
    </row>
    <row r="28" spans="1:20" s="17" customFormat="1" ht="14.25">
      <c r="A28" s="28"/>
      <c r="B28" s="18" t="s">
        <v>57</v>
      </c>
      <c r="C28" s="18" t="s">
        <v>57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57</v>
      </c>
      <c r="S28" s="18" t="s">
        <v>57</v>
      </c>
      <c r="T28" s="19"/>
    </row>
    <row r="29" spans="1:20" s="20" customFormat="1" ht="14.25">
      <c r="A29" s="29">
        <v>14</v>
      </c>
      <c r="B29" s="21" t="s">
        <v>57</v>
      </c>
      <c r="C29" s="21" t="s">
        <v>57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57</v>
      </c>
      <c r="S29" s="21" t="s">
        <v>57</v>
      </c>
      <c r="T29" s="22"/>
    </row>
    <row r="30" spans="1:20" s="20" customFormat="1" ht="14.25">
      <c r="A30" s="29"/>
      <c r="B30" s="21" t="s">
        <v>57</v>
      </c>
      <c r="C30" s="21" t="s">
        <v>57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57</v>
      </c>
      <c r="S30" s="21" t="s">
        <v>57</v>
      </c>
      <c r="T30" s="22"/>
    </row>
    <row r="31" spans="1:20" s="17" customFormat="1" ht="14.25">
      <c r="A31" s="28">
        <v>15</v>
      </c>
      <c r="B31" s="18" t="s">
        <v>57</v>
      </c>
      <c r="C31" s="18" t="s">
        <v>57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57</v>
      </c>
      <c r="S31" s="18" t="s">
        <v>57</v>
      </c>
      <c r="T31" s="19"/>
    </row>
    <row r="32" spans="1:20" s="17" customFormat="1" ht="14.25">
      <c r="A32" s="28"/>
      <c r="B32" s="18" t="s">
        <v>57</v>
      </c>
      <c r="C32" s="18" t="s">
        <v>57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57</v>
      </c>
      <c r="S32" s="18" t="s">
        <v>57</v>
      </c>
      <c r="T32" s="19"/>
    </row>
    <row r="33" spans="1:20" s="20" customFormat="1" ht="14.25">
      <c r="A33" s="29">
        <v>16</v>
      </c>
      <c r="B33" s="21" t="s">
        <v>57</v>
      </c>
      <c r="C33" s="21" t="s">
        <v>57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57</v>
      </c>
      <c r="S33" s="21" t="s">
        <v>57</v>
      </c>
      <c r="T33" s="22"/>
    </row>
    <row r="34" spans="1:20" s="20" customFormat="1" ht="14.25">
      <c r="A34" s="29"/>
      <c r="B34" s="21" t="s">
        <v>57</v>
      </c>
      <c r="C34" s="21" t="s">
        <v>57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57</v>
      </c>
      <c r="S34" s="21" t="s">
        <v>57</v>
      </c>
      <c r="T34" s="22"/>
    </row>
    <row r="35" spans="1:20" s="17" customFormat="1" ht="14.25">
      <c r="A35" s="28">
        <v>17</v>
      </c>
      <c r="B35" s="18" t="s">
        <v>57</v>
      </c>
      <c r="C35" s="18" t="s">
        <v>57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57</v>
      </c>
      <c r="S35" s="18" t="s">
        <v>57</v>
      </c>
      <c r="T35" s="19"/>
    </row>
    <row r="36" spans="1:20" s="17" customFormat="1" ht="14.25">
      <c r="A36" s="28"/>
      <c r="B36" s="18" t="s">
        <v>57</v>
      </c>
      <c r="C36" s="18" t="s">
        <v>57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57</v>
      </c>
      <c r="S36" s="18" t="s">
        <v>57</v>
      </c>
      <c r="T36" s="19"/>
    </row>
    <row r="37" spans="1:20" s="20" customFormat="1" ht="14.25">
      <c r="A37" s="29">
        <v>18</v>
      </c>
      <c r="B37" s="21" t="s">
        <v>57</v>
      </c>
      <c r="C37" s="21" t="s">
        <v>57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57</v>
      </c>
      <c r="S37" s="21" t="s">
        <v>57</v>
      </c>
      <c r="T37" s="22"/>
    </row>
    <row r="38" spans="1:20" s="20" customFormat="1" ht="14.25">
      <c r="A38" s="29"/>
      <c r="B38" s="21" t="s">
        <v>57</v>
      </c>
      <c r="C38" s="21" t="s">
        <v>57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57</v>
      </c>
      <c r="S38" s="21" t="s">
        <v>57</v>
      </c>
      <c r="T38" s="22"/>
    </row>
    <row r="39" spans="1:20" s="17" customFormat="1" ht="14.25">
      <c r="A39" s="28">
        <v>19</v>
      </c>
      <c r="B39" s="18" t="s">
        <v>57</v>
      </c>
      <c r="C39" s="18" t="s">
        <v>57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57</v>
      </c>
      <c r="S39" s="18" t="s">
        <v>57</v>
      </c>
      <c r="T39" s="19"/>
    </row>
    <row r="40" spans="1:20" s="17" customFormat="1" ht="14.25">
      <c r="A40" s="28"/>
      <c r="B40" s="18" t="s">
        <v>57</v>
      </c>
      <c r="C40" s="18" t="s">
        <v>57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57</v>
      </c>
      <c r="S40" s="18" t="s">
        <v>57</v>
      </c>
      <c r="T40" s="19"/>
    </row>
    <row r="41" spans="1:20" s="20" customFormat="1" ht="14.25">
      <c r="A41" s="29">
        <v>20</v>
      </c>
      <c r="B41" s="21" t="s">
        <v>57</v>
      </c>
      <c r="C41" s="21" t="s">
        <v>57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57</v>
      </c>
      <c r="S41" s="21" t="s">
        <v>57</v>
      </c>
      <c r="T41" s="22"/>
    </row>
    <row r="42" spans="1:20" s="20" customFormat="1" ht="14.25">
      <c r="A42" s="29"/>
      <c r="B42" s="21" t="s">
        <v>57</v>
      </c>
      <c r="C42" s="21" t="s">
        <v>57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57</v>
      </c>
      <c r="S42" s="21" t="s">
        <v>57</v>
      </c>
      <c r="T42" s="22"/>
    </row>
    <row r="43" spans="1:20" s="17" customFormat="1" ht="14.25">
      <c r="A43" s="28">
        <v>21</v>
      </c>
      <c r="B43" s="18" t="s">
        <v>57</v>
      </c>
      <c r="C43" s="18" t="s">
        <v>57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57</v>
      </c>
      <c r="S43" s="18" t="s">
        <v>57</v>
      </c>
      <c r="T43" s="19"/>
    </row>
    <row r="44" spans="1:20" s="17" customFormat="1" ht="14.25">
      <c r="A44" s="28"/>
      <c r="B44" s="18" t="s">
        <v>57</v>
      </c>
      <c r="C44" s="18" t="s">
        <v>57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57</v>
      </c>
      <c r="S44" s="18" t="s">
        <v>57</v>
      </c>
      <c r="T44" s="19"/>
    </row>
    <row r="45" spans="1:20" s="20" customFormat="1" ht="14.25">
      <c r="A45" s="29">
        <v>22</v>
      </c>
      <c r="B45" s="21" t="s">
        <v>57</v>
      </c>
      <c r="C45" s="21" t="s">
        <v>57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57</v>
      </c>
      <c r="S45" s="21" t="s">
        <v>57</v>
      </c>
      <c r="T45" s="22"/>
    </row>
    <row r="46" spans="1:20" s="20" customFormat="1" ht="14.25">
      <c r="A46" s="29"/>
      <c r="B46" s="21" t="s">
        <v>57</v>
      </c>
      <c r="C46" s="21" t="s">
        <v>57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57</v>
      </c>
      <c r="S46" s="21" t="s">
        <v>57</v>
      </c>
      <c r="T46" s="22"/>
    </row>
    <row r="47" spans="1:20" s="17" customFormat="1" ht="14.25">
      <c r="A47" s="28">
        <v>23</v>
      </c>
      <c r="B47" s="18" t="s">
        <v>57</v>
      </c>
      <c r="C47" s="18" t="s">
        <v>57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57</v>
      </c>
      <c r="S47" s="18" t="s">
        <v>57</v>
      </c>
      <c r="T47" s="19"/>
    </row>
    <row r="48" spans="1:20" s="17" customFormat="1" ht="14.25">
      <c r="A48" s="28"/>
      <c r="B48" s="18" t="s">
        <v>57</v>
      </c>
      <c r="C48" s="18" t="s">
        <v>57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57</v>
      </c>
      <c r="S48" s="18" t="s">
        <v>57</v>
      </c>
      <c r="T48" s="19"/>
    </row>
    <row r="49" spans="1:20" s="20" customFormat="1" ht="14.25">
      <c r="A49" s="29">
        <v>24</v>
      </c>
      <c r="B49" s="21" t="s">
        <v>57</v>
      </c>
      <c r="C49" s="21" t="s">
        <v>57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57</v>
      </c>
      <c r="S49" s="21" t="s">
        <v>57</v>
      </c>
      <c r="T49" s="22"/>
    </row>
    <row r="50" spans="1:20" s="20" customFormat="1" ht="14.25">
      <c r="A50" s="29"/>
      <c r="B50" s="21" t="s">
        <v>57</v>
      </c>
      <c r="C50" s="21" t="s">
        <v>57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57</v>
      </c>
      <c r="S50" s="21" t="s">
        <v>57</v>
      </c>
      <c r="T50" s="22"/>
    </row>
    <row r="51" spans="1:20" s="17" customFormat="1" ht="14.25">
      <c r="A51" s="28">
        <v>25</v>
      </c>
      <c r="B51" s="18" t="s">
        <v>57</v>
      </c>
      <c r="C51" s="18" t="s">
        <v>57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57</v>
      </c>
      <c r="S51" s="18" t="s">
        <v>57</v>
      </c>
      <c r="T51" s="19"/>
    </row>
    <row r="52" spans="1:20" s="17" customFormat="1" ht="14.25">
      <c r="A52" s="28"/>
      <c r="B52" s="18" t="s">
        <v>57</v>
      </c>
      <c r="C52" s="18" t="s">
        <v>57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57</v>
      </c>
      <c r="S52" s="18" t="s">
        <v>57</v>
      </c>
      <c r="T52" s="19"/>
    </row>
    <row r="53" spans="1:20" s="20" customFormat="1" ht="14.25">
      <c r="A53" s="29">
        <v>26</v>
      </c>
      <c r="B53" s="21" t="s">
        <v>57</v>
      </c>
      <c r="C53" s="21" t="s">
        <v>57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57</v>
      </c>
      <c r="S53" s="21" t="s">
        <v>57</v>
      </c>
      <c r="T53" s="22"/>
    </row>
    <row r="54" spans="1:20" s="20" customFormat="1" ht="14.25">
      <c r="A54" s="29"/>
      <c r="B54" s="21" t="s">
        <v>57</v>
      </c>
      <c r="C54" s="21" t="s">
        <v>57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57</v>
      </c>
      <c r="S54" s="21" t="s">
        <v>57</v>
      </c>
      <c r="T54" s="22"/>
    </row>
    <row r="55" spans="1:20" s="17" customFormat="1" ht="14.25">
      <c r="A55" s="28">
        <v>27</v>
      </c>
      <c r="B55" s="18" t="s">
        <v>57</v>
      </c>
      <c r="C55" s="18" t="s">
        <v>57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57</v>
      </c>
      <c r="S55" s="18" t="s">
        <v>57</v>
      </c>
      <c r="T55" s="19"/>
    </row>
    <row r="56" spans="1:20" s="17" customFormat="1" ht="14.25">
      <c r="A56" s="28"/>
      <c r="B56" s="18" t="s">
        <v>57</v>
      </c>
      <c r="C56" s="18" t="s">
        <v>57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57</v>
      </c>
      <c r="S56" s="18" t="s">
        <v>57</v>
      </c>
      <c r="T56" s="19"/>
    </row>
    <row r="57" spans="1:20" s="20" customFormat="1" ht="14.25">
      <c r="A57" s="29">
        <v>28</v>
      </c>
      <c r="B57" s="21" t="s">
        <v>57</v>
      </c>
      <c r="C57" s="21" t="s">
        <v>57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57</v>
      </c>
      <c r="S57" s="21" t="s">
        <v>57</v>
      </c>
      <c r="T57" s="22"/>
    </row>
    <row r="58" spans="1:20" s="20" customFormat="1" ht="14.25">
      <c r="A58" s="29"/>
      <c r="B58" s="21" t="s">
        <v>57</v>
      </c>
      <c r="C58" s="21" t="s">
        <v>57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57</v>
      </c>
      <c r="S58" s="21" t="s">
        <v>57</v>
      </c>
      <c r="T58" s="22"/>
    </row>
    <row r="59" spans="1:20" s="17" customFormat="1" ht="14.25">
      <c r="A59" s="28">
        <v>29</v>
      </c>
      <c r="B59" s="18" t="s">
        <v>57</v>
      </c>
      <c r="C59" s="18" t="s">
        <v>57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57</v>
      </c>
      <c r="S59" s="18" t="s">
        <v>57</v>
      </c>
      <c r="T59" s="19"/>
    </row>
    <row r="60" spans="1:20" s="17" customFormat="1" ht="14.25">
      <c r="A60" s="28"/>
      <c r="B60" s="18" t="s">
        <v>57</v>
      </c>
      <c r="C60" s="18" t="s">
        <v>57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57</v>
      </c>
      <c r="S60" s="18" t="s">
        <v>57</v>
      </c>
      <c r="T60" s="19"/>
    </row>
    <row r="61" spans="1:20" s="20" customFormat="1" ht="14.25">
      <c r="A61" s="29">
        <v>30</v>
      </c>
      <c r="B61" s="21" t="s">
        <v>57</v>
      </c>
      <c r="C61" s="21" t="s">
        <v>57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57</v>
      </c>
      <c r="S61" s="21" t="s">
        <v>57</v>
      </c>
      <c r="T61" s="22"/>
    </row>
    <row r="62" spans="1:20" s="20" customFormat="1" ht="14.25">
      <c r="A62" s="29"/>
      <c r="B62" s="21" t="s">
        <v>57</v>
      </c>
      <c r="C62" s="21" t="s">
        <v>57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57</v>
      </c>
      <c r="S62" s="21" t="s">
        <v>57</v>
      </c>
      <c r="T62" s="22"/>
    </row>
    <row r="63" spans="1:20" s="17" customFormat="1" ht="14.25">
      <c r="A63" s="28">
        <v>31</v>
      </c>
      <c r="B63" s="18" t="s">
        <v>57</v>
      </c>
      <c r="C63" s="18" t="s">
        <v>57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57</v>
      </c>
      <c r="S63" s="18" t="s">
        <v>57</v>
      </c>
      <c r="T63" s="19"/>
    </row>
    <row r="64" spans="1:20" s="17" customFormat="1" ht="14.25">
      <c r="A64" s="28"/>
      <c r="B64" s="18" t="s">
        <v>57</v>
      </c>
      <c r="C64" s="18" t="s">
        <v>57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57</v>
      </c>
      <c r="S64" s="18" t="s">
        <v>57</v>
      </c>
      <c r="T64" s="19"/>
    </row>
    <row r="65" spans="1:20" s="20" customFormat="1" ht="14.25">
      <c r="A65" s="29">
        <v>32</v>
      </c>
      <c r="B65" s="21" t="s">
        <v>57</v>
      </c>
      <c r="C65" s="21" t="s">
        <v>57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57</v>
      </c>
      <c r="S65" s="21" t="s">
        <v>57</v>
      </c>
      <c r="T65" s="22"/>
    </row>
    <row r="66" spans="1:20" s="20" customFormat="1" ht="14.25">
      <c r="A66" s="29"/>
      <c r="B66" s="21" t="s">
        <v>57</v>
      </c>
      <c r="C66" s="21" t="s">
        <v>57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57</v>
      </c>
      <c r="S66" s="21" t="s">
        <v>57</v>
      </c>
      <c r="T66" s="22"/>
    </row>
    <row r="67" spans="1:20" s="17" customFormat="1" ht="14.25">
      <c r="A67" s="28">
        <v>33</v>
      </c>
      <c r="B67" s="18" t="s">
        <v>57</v>
      </c>
      <c r="C67" s="18" t="s">
        <v>57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57</v>
      </c>
      <c r="S67" s="18" t="s">
        <v>57</v>
      </c>
      <c r="T67" s="19"/>
    </row>
    <row r="68" spans="1:20" s="17" customFormat="1" ht="14.25">
      <c r="A68" s="28"/>
      <c r="B68" s="18" t="s">
        <v>57</v>
      </c>
      <c r="C68" s="18" t="s">
        <v>57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57</v>
      </c>
      <c r="S68" s="18" t="s">
        <v>57</v>
      </c>
      <c r="T68" s="19"/>
    </row>
    <row r="69" spans="1:20" s="20" customFormat="1" ht="14.25">
      <c r="A69" s="29">
        <v>34</v>
      </c>
      <c r="B69" s="21" t="s">
        <v>57</v>
      </c>
      <c r="C69" s="21" t="s">
        <v>57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57</v>
      </c>
      <c r="S69" s="21" t="s">
        <v>57</v>
      </c>
      <c r="T69" s="22"/>
    </row>
    <row r="70" spans="1:20" s="20" customFormat="1" ht="14.25">
      <c r="A70" s="29"/>
      <c r="B70" s="21" t="s">
        <v>57</v>
      </c>
      <c r="C70" s="21" t="s">
        <v>57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57</v>
      </c>
      <c r="S70" s="21" t="s">
        <v>57</v>
      </c>
      <c r="T70" s="22"/>
    </row>
    <row r="71" spans="1:20" s="17" customFormat="1" ht="14.25">
      <c r="A71" s="28">
        <v>35</v>
      </c>
      <c r="B71" s="18" t="s">
        <v>57</v>
      </c>
      <c r="C71" s="18" t="s">
        <v>57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57</v>
      </c>
      <c r="S71" s="18" t="s">
        <v>57</v>
      </c>
      <c r="T71" s="19"/>
    </row>
    <row r="72" spans="1:20" s="17" customFormat="1" ht="14.25">
      <c r="A72" s="28"/>
      <c r="B72" s="18" t="s">
        <v>57</v>
      </c>
      <c r="C72" s="18" t="s">
        <v>57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57</v>
      </c>
      <c r="S72" s="18" t="s">
        <v>57</v>
      </c>
      <c r="T72" s="19"/>
    </row>
    <row r="73" spans="1:20" s="20" customFormat="1" ht="14.25">
      <c r="A73" s="29">
        <v>36</v>
      </c>
      <c r="B73" s="21" t="s">
        <v>57</v>
      </c>
      <c r="C73" s="21" t="s">
        <v>57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57</v>
      </c>
      <c r="S73" s="21" t="s">
        <v>57</v>
      </c>
      <c r="T73" s="22"/>
    </row>
    <row r="74" spans="1:20" s="20" customFormat="1" ht="14.25">
      <c r="A74" s="29"/>
      <c r="B74" s="21" t="s">
        <v>57</v>
      </c>
      <c r="C74" s="21" t="s">
        <v>57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57</v>
      </c>
      <c r="S74" s="21" t="s">
        <v>57</v>
      </c>
      <c r="T74" s="22"/>
    </row>
    <row r="75" spans="1:20" s="17" customFormat="1" ht="14.25">
      <c r="A75" s="28">
        <v>37</v>
      </c>
      <c r="B75" s="18" t="s">
        <v>57</v>
      </c>
      <c r="C75" s="18" t="s">
        <v>57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57</v>
      </c>
      <c r="S75" s="18" t="s">
        <v>57</v>
      </c>
      <c r="T75" s="19"/>
    </row>
    <row r="76" spans="1:20" s="17" customFormat="1" ht="14.25">
      <c r="A76" s="28"/>
      <c r="B76" s="18" t="s">
        <v>57</v>
      </c>
      <c r="C76" s="18" t="s">
        <v>57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57</v>
      </c>
      <c r="S76" s="18" t="s">
        <v>57</v>
      </c>
      <c r="T76" s="19"/>
    </row>
    <row r="77" spans="1:20" s="20" customFormat="1" ht="14.25">
      <c r="A77" s="29">
        <v>38</v>
      </c>
      <c r="B77" s="21" t="s">
        <v>57</v>
      </c>
      <c r="C77" s="21" t="s">
        <v>57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57</v>
      </c>
      <c r="S77" s="21" t="s">
        <v>57</v>
      </c>
      <c r="T77" s="22"/>
    </row>
    <row r="78" spans="1:20" s="20" customFormat="1" ht="14.25">
      <c r="A78" s="29"/>
      <c r="B78" s="21" t="s">
        <v>57</v>
      </c>
      <c r="C78" s="21" t="s">
        <v>57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57</v>
      </c>
      <c r="S78" s="21" t="s">
        <v>57</v>
      </c>
      <c r="T78" s="22"/>
    </row>
    <row r="79" spans="1:20" s="17" customFormat="1" ht="14.25">
      <c r="A79" s="28">
        <v>39</v>
      </c>
      <c r="B79" s="18" t="s">
        <v>57</v>
      </c>
      <c r="C79" s="18" t="s">
        <v>57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57</v>
      </c>
      <c r="S79" s="18" t="s">
        <v>57</v>
      </c>
      <c r="T79" s="19"/>
    </row>
    <row r="80" spans="1:20" s="17" customFormat="1" ht="14.25">
      <c r="A80" s="28"/>
      <c r="B80" s="18" t="s">
        <v>57</v>
      </c>
      <c r="C80" s="18" t="s">
        <v>57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57</v>
      </c>
      <c r="S80" s="18" t="s">
        <v>57</v>
      </c>
      <c r="T80" s="19"/>
    </row>
    <row r="81" spans="1:20" s="20" customFormat="1" ht="14.25">
      <c r="A81" s="29">
        <v>40</v>
      </c>
      <c r="B81" s="21" t="s">
        <v>57</v>
      </c>
      <c r="C81" s="21" t="s">
        <v>57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57</v>
      </c>
      <c r="S81" s="21" t="s">
        <v>57</v>
      </c>
      <c r="T81" s="22"/>
    </row>
    <row r="82" spans="1:20" s="20" customFormat="1" ht="14.25">
      <c r="A82" s="29"/>
      <c r="B82" s="21" t="s">
        <v>57</v>
      </c>
      <c r="C82" s="21" t="s">
        <v>57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57</v>
      </c>
      <c r="S82" s="21" t="s">
        <v>57</v>
      </c>
      <c r="T82" s="22"/>
    </row>
    <row r="83" spans="1:20" s="17" customFormat="1" ht="14.25">
      <c r="A83" s="28">
        <v>41</v>
      </c>
      <c r="B83" s="18" t="s">
        <v>57</v>
      </c>
      <c r="C83" s="18" t="s">
        <v>57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57</v>
      </c>
      <c r="S83" s="18" t="s">
        <v>57</v>
      </c>
      <c r="T83" s="19"/>
    </row>
    <row r="84" spans="1:20" s="17" customFormat="1" ht="14.25">
      <c r="A84" s="28"/>
      <c r="B84" s="18" t="s">
        <v>57</v>
      </c>
      <c r="C84" s="18" t="s">
        <v>57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57</v>
      </c>
      <c r="S84" s="18" t="s">
        <v>57</v>
      </c>
      <c r="T84" s="19"/>
    </row>
    <row r="85" spans="1:20" s="20" customFormat="1" ht="14.25">
      <c r="A85" s="29">
        <v>42</v>
      </c>
      <c r="B85" s="21" t="s">
        <v>57</v>
      </c>
      <c r="C85" s="21" t="s">
        <v>57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57</v>
      </c>
      <c r="S85" s="21" t="s">
        <v>57</v>
      </c>
      <c r="T85" s="22"/>
    </row>
    <row r="86" spans="1:20" s="20" customFormat="1" ht="14.25">
      <c r="A86" s="29"/>
      <c r="B86" s="21" t="s">
        <v>57</v>
      </c>
      <c r="C86" s="21" t="s">
        <v>57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57</v>
      </c>
      <c r="S86" s="21" t="s">
        <v>57</v>
      </c>
      <c r="T86" s="22"/>
    </row>
    <row r="87" spans="1:20" s="17" customFormat="1" ht="14.25">
      <c r="A87" s="28">
        <v>43</v>
      </c>
      <c r="B87" s="18" t="s">
        <v>57</v>
      </c>
      <c r="C87" s="18" t="s">
        <v>57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57</v>
      </c>
      <c r="S87" s="18" t="s">
        <v>57</v>
      </c>
      <c r="T87" s="19"/>
    </row>
    <row r="88" spans="1:20" s="17" customFormat="1" ht="14.25">
      <c r="A88" s="28"/>
      <c r="B88" s="18" t="s">
        <v>57</v>
      </c>
      <c r="C88" s="18" t="s">
        <v>57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57</v>
      </c>
      <c r="S88" s="18" t="s">
        <v>57</v>
      </c>
      <c r="T88" s="19"/>
    </row>
    <row r="89" spans="1:20" s="20" customFormat="1" ht="14.25">
      <c r="A89" s="29">
        <v>44</v>
      </c>
      <c r="B89" s="21" t="s">
        <v>57</v>
      </c>
      <c r="C89" s="21" t="s">
        <v>57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57</v>
      </c>
      <c r="S89" s="21" t="s">
        <v>57</v>
      </c>
      <c r="T89" s="22"/>
    </row>
    <row r="90" spans="1:20" s="20" customFormat="1" ht="14.25">
      <c r="A90" s="29"/>
      <c r="B90" s="21" t="s">
        <v>57</v>
      </c>
      <c r="C90" s="21" t="s">
        <v>57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57</v>
      </c>
      <c r="S90" s="21" t="s">
        <v>57</v>
      </c>
      <c r="T90" s="22"/>
    </row>
    <row r="91" spans="1:20" s="17" customFormat="1" ht="14.25">
      <c r="A91" s="28">
        <v>45</v>
      </c>
      <c r="B91" s="18" t="s">
        <v>57</v>
      </c>
      <c r="C91" s="18" t="s">
        <v>57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57</v>
      </c>
      <c r="S91" s="18" t="s">
        <v>57</v>
      </c>
      <c r="T91" s="19"/>
    </row>
    <row r="92" spans="1:20" s="17" customFormat="1" ht="14.25">
      <c r="A92" s="28"/>
      <c r="B92" s="18" t="s">
        <v>57</v>
      </c>
      <c r="C92" s="18" t="s">
        <v>57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57</v>
      </c>
      <c r="S92" s="18" t="s">
        <v>57</v>
      </c>
      <c r="T92" s="19"/>
    </row>
    <row r="93" spans="1:20" s="20" customFormat="1" ht="14.25">
      <c r="A93" s="29">
        <v>46</v>
      </c>
      <c r="B93" s="21" t="s">
        <v>57</v>
      </c>
      <c r="C93" s="21" t="s">
        <v>57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57</v>
      </c>
      <c r="S93" s="21" t="s">
        <v>57</v>
      </c>
      <c r="T93" s="22"/>
    </row>
    <row r="94" spans="1:20" s="20" customFormat="1" ht="14.25">
      <c r="A94" s="29"/>
      <c r="B94" s="21" t="s">
        <v>57</v>
      </c>
      <c r="C94" s="21" t="s">
        <v>57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57</v>
      </c>
      <c r="S94" s="21" t="s">
        <v>57</v>
      </c>
      <c r="T94" s="22"/>
    </row>
    <row r="95" spans="1:20" s="17" customFormat="1" ht="14.25">
      <c r="A95" s="28">
        <v>47</v>
      </c>
      <c r="B95" s="18" t="s">
        <v>57</v>
      </c>
      <c r="C95" s="18" t="s">
        <v>57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57</v>
      </c>
      <c r="S95" s="18" t="s">
        <v>57</v>
      </c>
      <c r="T95" s="19"/>
    </row>
    <row r="96" spans="1:20" s="17" customFormat="1" ht="14.25">
      <c r="A96" s="28"/>
      <c r="B96" s="18" t="s">
        <v>57</v>
      </c>
      <c r="C96" s="18" t="s">
        <v>57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57</v>
      </c>
      <c r="S96" s="18" t="s">
        <v>57</v>
      </c>
      <c r="T96" s="19"/>
    </row>
    <row r="97" spans="1:20" s="20" customFormat="1" ht="14.25">
      <c r="A97" s="29">
        <v>48</v>
      </c>
      <c r="B97" s="21" t="s">
        <v>57</v>
      </c>
      <c r="C97" s="21" t="s">
        <v>57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57</v>
      </c>
      <c r="S97" s="21" t="s">
        <v>57</v>
      </c>
      <c r="T97" s="22"/>
    </row>
    <row r="98" spans="1:20" s="20" customFormat="1" ht="14.25">
      <c r="A98" s="29"/>
      <c r="B98" s="21" t="s">
        <v>57</v>
      </c>
      <c r="C98" s="21" t="s">
        <v>57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57</v>
      </c>
      <c r="S98" s="21" t="s">
        <v>57</v>
      </c>
      <c r="T98" s="22"/>
    </row>
    <row r="99" spans="1:20" s="17" customFormat="1" ht="14.25">
      <c r="A99" s="28">
        <v>49</v>
      </c>
      <c r="B99" s="18" t="s">
        <v>57</v>
      </c>
      <c r="C99" s="18" t="s">
        <v>57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30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30" si="19">IFERROR(O99-P99,0)</f>
        <v>0</v>
      </c>
      <c r="R99" s="18" t="s">
        <v>57</v>
      </c>
      <c r="S99" s="18" t="s">
        <v>57</v>
      </c>
      <c r="T99" s="19"/>
    </row>
    <row r="100" spans="1:20" s="17" customFormat="1" ht="14.25">
      <c r="A100" s="28"/>
      <c r="B100" s="18" t="s">
        <v>57</v>
      </c>
      <c r="C100" s="18" t="s">
        <v>57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57</v>
      </c>
      <c r="S100" s="18" t="s">
        <v>57</v>
      </c>
      <c r="T100" s="19"/>
    </row>
    <row r="101" spans="1:20" s="20" customFormat="1" ht="14.25">
      <c r="A101" s="29">
        <v>50</v>
      </c>
      <c r="B101" s="21" t="s">
        <v>57</v>
      </c>
      <c r="C101" s="21" t="s">
        <v>57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57</v>
      </c>
      <c r="S101" s="21" t="s">
        <v>57</v>
      </c>
      <c r="T101" s="22"/>
    </row>
    <row r="102" spans="1:20" s="20" customFormat="1" ht="14.25">
      <c r="A102" s="29"/>
      <c r="B102" s="21" t="s">
        <v>57</v>
      </c>
      <c r="C102" s="21" t="s">
        <v>57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57</v>
      </c>
      <c r="S102" s="21" t="s">
        <v>57</v>
      </c>
      <c r="T102" s="22"/>
    </row>
    <row r="103" spans="1:20" s="17" customFormat="1" ht="14.25">
      <c r="A103" s="28">
        <v>51</v>
      </c>
      <c r="B103" s="18" t="s">
        <v>57</v>
      </c>
      <c r="C103" s="18" t="s">
        <v>57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57</v>
      </c>
      <c r="S103" s="18" t="s">
        <v>57</v>
      </c>
      <c r="T103" s="19"/>
    </row>
    <row r="104" spans="1:20" s="17" customFormat="1" ht="14.25">
      <c r="A104" s="28"/>
      <c r="B104" s="18" t="s">
        <v>57</v>
      </c>
      <c r="C104" s="18" t="s">
        <v>57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57</v>
      </c>
      <c r="S104" s="18" t="s">
        <v>57</v>
      </c>
      <c r="T104" s="19"/>
    </row>
    <row r="105" spans="1:20" s="20" customFormat="1" ht="14.25">
      <c r="A105" s="29">
        <v>52</v>
      </c>
      <c r="B105" s="21" t="s">
        <v>57</v>
      </c>
      <c r="C105" s="21" t="s">
        <v>57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57</v>
      </c>
      <c r="S105" s="21" t="s">
        <v>57</v>
      </c>
      <c r="T105" s="22"/>
    </row>
    <row r="106" spans="1:20" s="20" customFormat="1" ht="14.25">
      <c r="A106" s="29"/>
      <c r="B106" s="21" t="s">
        <v>57</v>
      </c>
      <c r="C106" s="21" t="s">
        <v>57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57</v>
      </c>
      <c r="S106" s="21" t="s">
        <v>57</v>
      </c>
      <c r="T106" s="22"/>
    </row>
    <row r="107" spans="1:20" s="17" customFormat="1" ht="14.25">
      <c r="A107" s="28">
        <v>53</v>
      </c>
      <c r="B107" s="18" t="s">
        <v>57</v>
      </c>
      <c r="C107" s="18" t="s">
        <v>57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57</v>
      </c>
      <c r="S107" s="18" t="s">
        <v>57</v>
      </c>
      <c r="T107" s="19"/>
    </row>
    <row r="108" spans="1:20" s="17" customFormat="1" ht="14.25">
      <c r="A108" s="28"/>
      <c r="B108" s="18" t="s">
        <v>57</v>
      </c>
      <c r="C108" s="18" t="s">
        <v>57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57</v>
      </c>
      <c r="S108" s="18" t="s">
        <v>57</v>
      </c>
      <c r="T108" s="19"/>
    </row>
    <row r="109" spans="1:20" s="20" customFormat="1" ht="14.25">
      <c r="A109" s="29">
        <v>54</v>
      </c>
      <c r="B109" s="21" t="s">
        <v>57</v>
      </c>
      <c r="C109" s="21" t="s">
        <v>57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57</v>
      </c>
      <c r="S109" s="21" t="s">
        <v>57</v>
      </c>
      <c r="T109" s="22"/>
    </row>
    <row r="110" spans="1:20" s="20" customFormat="1" ht="14.25">
      <c r="A110" s="29"/>
      <c r="B110" s="21" t="s">
        <v>57</v>
      </c>
      <c r="C110" s="21" t="s">
        <v>57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57</v>
      </c>
      <c r="S110" s="21" t="s">
        <v>57</v>
      </c>
      <c r="T110" s="22"/>
    </row>
    <row r="111" spans="1:20" s="17" customFormat="1" ht="14.25">
      <c r="A111" s="28">
        <v>55</v>
      </c>
      <c r="B111" s="18" t="s">
        <v>57</v>
      </c>
      <c r="C111" s="18" t="s">
        <v>57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57</v>
      </c>
      <c r="S111" s="18" t="s">
        <v>57</v>
      </c>
      <c r="T111" s="19"/>
    </row>
    <row r="112" spans="1:20" s="17" customFormat="1" ht="14.25">
      <c r="A112" s="28"/>
      <c r="B112" s="18" t="s">
        <v>57</v>
      </c>
      <c r="C112" s="18" t="s">
        <v>57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57</v>
      </c>
      <c r="S112" s="18" t="s">
        <v>57</v>
      </c>
      <c r="T112" s="19"/>
    </row>
    <row r="113" spans="1:20" s="20" customFormat="1" ht="14.25">
      <c r="A113" s="29">
        <v>56</v>
      </c>
      <c r="B113" s="21" t="s">
        <v>57</v>
      </c>
      <c r="C113" s="21" t="s">
        <v>57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57</v>
      </c>
      <c r="S113" s="21" t="s">
        <v>57</v>
      </c>
      <c r="T113" s="22"/>
    </row>
    <row r="114" spans="1:20" s="20" customFormat="1" ht="14.25">
      <c r="A114" s="29"/>
      <c r="B114" s="21" t="s">
        <v>57</v>
      </c>
      <c r="C114" s="21" t="s">
        <v>57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57</v>
      </c>
      <c r="S114" s="21" t="s">
        <v>57</v>
      </c>
      <c r="T114" s="22"/>
    </row>
    <row r="115" spans="1:20" s="17" customFormat="1" ht="14.25">
      <c r="A115" s="28">
        <v>57</v>
      </c>
      <c r="B115" s="18" t="s">
        <v>57</v>
      </c>
      <c r="C115" s="18" t="s">
        <v>57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57</v>
      </c>
      <c r="S115" s="18" t="s">
        <v>57</v>
      </c>
      <c r="T115" s="19"/>
    </row>
    <row r="116" spans="1:20" s="17" customFormat="1" ht="14.25">
      <c r="A116" s="28"/>
      <c r="B116" s="18" t="s">
        <v>57</v>
      </c>
      <c r="C116" s="18" t="s">
        <v>57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57</v>
      </c>
      <c r="S116" s="18" t="s">
        <v>57</v>
      </c>
      <c r="T116" s="19"/>
    </row>
    <row r="117" spans="1:20" s="20" customFormat="1" ht="14.25">
      <c r="A117" s="29">
        <v>58</v>
      </c>
      <c r="B117" s="21" t="s">
        <v>57</v>
      </c>
      <c r="C117" s="21" t="s">
        <v>57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57</v>
      </c>
      <c r="S117" s="21" t="s">
        <v>57</v>
      </c>
      <c r="T117" s="22"/>
    </row>
    <row r="118" spans="1:20" s="20" customFormat="1" ht="14.25">
      <c r="A118" s="29"/>
      <c r="B118" s="21" t="s">
        <v>57</v>
      </c>
      <c r="C118" s="21" t="s">
        <v>57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57</v>
      </c>
      <c r="S118" s="21" t="s">
        <v>57</v>
      </c>
      <c r="T118" s="22"/>
    </row>
    <row r="119" spans="1:20" s="17" customFormat="1" ht="14.25">
      <c r="A119" s="28">
        <v>59</v>
      </c>
      <c r="B119" s="18" t="s">
        <v>57</v>
      </c>
      <c r="C119" s="18" t="s">
        <v>57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57</v>
      </c>
      <c r="S119" s="18" t="s">
        <v>57</v>
      </c>
      <c r="T119" s="19"/>
    </row>
    <row r="120" spans="1:20" s="17" customFormat="1" ht="14.25">
      <c r="A120" s="28"/>
      <c r="B120" s="18" t="s">
        <v>57</v>
      </c>
      <c r="C120" s="18" t="s">
        <v>57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57</v>
      </c>
      <c r="S120" s="18" t="s">
        <v>57</v>
      </c>
      <c r="T120" s="19"/>
    </row>
    <row r="121" spans="1:20" s="20" customFormat="1" ht="14.25">
      <c r="A121" s="29">
        <v>60</v>
      </c>
      <c r="B121" s="21" t="s">
        <v>57</v>
      </c>
      <c r="C121" s="21" t="s">
        <v>57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57</v>
      </c>
      <c r="S121" s="21" t="s">
        <v>57</v>
      </c>
      <c r="T121" s="22"/>
    </row>
    <row r="122" spans="1:20" s="20" customFormat="1" ht="14.25">
      <c r="A122" s="29"/>
      <c r="B122" s="21" t="s">
        <v>57</v>
      </c>
      <c r="C122" s="21" t="s">
        <v>57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57</v>
      </c>
      <c r="S122" s="21" t="s">
        <v>57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2024-09-26T17:10:18Z</dcterms:created>
  <dcterms:modified xsi:type="dcterms:W3CDTF">2024-09-26T17:11:43Z</dcterms:modified>
  <cp:category/>
</cp:coreProperties>
</file>