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91C93199-A42A-43AD-BDFB-830918EDE56D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L122" i="3" s="1"/>
  <c r="M122" i="3"/>
  <c r="K122" i="3"/>
  <c r="I122" i="3" s="1"/>
  <c r="J122" i="3" s="1"/>
  <c r="P121" i="3"/>
  <c r="O121" i="3"/>
  <c r="Q121" i="3" s="1"/>
  <c r="N121" i="3"/>
  <c r="K121" i="3"/>
  <c r="I121" i="3" s="1"/>
  <c r="J121" i="3" s="1"/>
  <c r="P120" i="3"/>
  <c r="O120" i="3"/>
  <c r="Q120" i="3" s="1"/>
  <c r="N120" i="3"/>
  <c r="L120" i="3" s="1"/>
  <c r="M120" i="3"/>
  <c r="K120" i="3"/>
  <c r="I120" i="3"/>
  <c r="J120" i="3" s="1"/>
  <c r="Q119" i="3"/>
  <c r="P119" i="3"/>
  <c r="O119" i="3"/>
  <c r="N119" i="3"/>
  <c r="L119" i="3" s="1"/>
  <c r="M119" i="3"/>
  <c r="K119" i="3"/>
  <c r="I119" i="3"/>
  <c r="J119" i="3" s="1"/>
  <c r="Q118" i="3"/>
  <c r="P118" i="3"/>
  <c r="O118" i="3"/>
  <c r="N118" i="3"/>
  <c r="K118" i="3"/>
  <c r="M117" i="3" s="1"/>
  <c r="I118" i="3"/>
  <c r="J118" i="3" s="1"/>
  <c r="P117" i="3"/>
  <c r="O117" i="3"/>
  <c r="Q117" i="3" s="1"/>
  <c r="N117" i="3"/>
  <c r="K117" i="3"/>
  <c r="P116" i="3"/>
  <c r="Q116" i="3" s="1"/>
  <c r="O116" i="3"/>
  <c r="N116" i="3"/>
  <c r="M116" i="3"/>
  <c r="K116" i="3"/>
  <c r="Q115" i="3"/>
  <c r="P115" i="3"/>
  <c r="O115" i="3"/>
  <c r="N115" i="3"/>
  <c r="K115" i="3"/>
  <c r="P114" i="3"/>
  <c r="O114" i="3"/>
  <c r="Q114" i="3" s="1"/>
  <c r="N114" i="3"/>
  <c r="M114" i="3"/>
  <c r="K114" i="3"/>
  <c r="I114" i="3" s="1"/>
  <c r="J114" i="3" s="1"/>
  <c r="P113" i="3"/>
  <c r="O113" i="3"/>
  <c r="Q113" i="3" s="1"/>
  <c r="N113" i="3"/>
  <c r="L113" i="3" s="1"/>
  <c r="M113" i="3"/>
  <c r="K113" i="3"/>
  <c r="I113" i="3" s="1"/>
  <c r="J113" i="3" s="1"/>
  <c r="P112" i="3"/>
  <c r="O112" i="3"/>
  <c r="Q112" i="3" s="1"/>
  <c r="N112" i="3"/>
  <c r="M112" i="3"/>
  <c r="L112" i="3"/>
  <c r="K112" i="3"/>
  <c r="I112" i="3"/>
  <c r="J112" i="3" s="1"/>
  <c r="P111" i="3"/>
  <c r="Q111" i="3" s="1"/>
  <c r="O111" i="3"/>
  <c r="N111" i="3"/>
  <c r="L111" i="3" s="1"/>
  <c r="M111" i="3"/>
  <c r="K111" i="3"/>
  <c r="I111" i="3"/>
  <c r="J111" i="3" s="1"/>
  <c r="Q110" i="3"/>
  <c r="P110" i="3"/>
  <c r="O110" i="3"/>
  <c r="N110" i="3"/>
  <c r="K110" i="3"/>
  <c r="M109" i="3" s="1"/>
  <c r="I110" i="3"/>
  <c r="J110" i="3" s="1"/>
  <c r="P109" i="3"/>
  <c r="O109" i="3"/>
  <c r="Q109" i="3" s="1"/>
  <c r="N109" i="3"/>
  <c r="K109" i="3"/>
  <c r="P108" i="3"/>
  <c r="Q108" i="3" s="1"/>
  <c r="O108" i="3"/>
  <c r="N108" i="3"/>
  <c r="M108" i="3"/>
  <c r="L108" i="3"/>
  <c r="K108" i="3"/>
  <c r="Q107" i="3"/>
  <c r="P107" i="3"/>
  <c r="O107" i="3"/>
  <c r="N107" i="3"/>
  <c r="M107" i="3"/>
  <c r="L107" i="3" s="1"/>
  <c r="K107" i="3"/>
  <c r="P106" i="3"/>
  <c r="O106" i="3"/>
  <c r="Q106" i="3" s="1"/>
  <c r="N106" i="3"/>
  <c r="L106" i="3" s="1"/>
  <c r="M106" i="3"/>
  <c r="K106" i="3"/>
  <c r="I106" i="3" s="1"/>
  <c r="J106" i="3" s="1"/>
  <c r="P105" i="3"/>
  <c r="O105" i="3"/>
  <c r="Q105" i="3" s="1"/>
  <c r="N105" i="3"/>
  <c r="K105" i="3"/>
  <c r="I105" i="3" s="1"/>
  <c r="J105" i="3" s="1"/>
  <c r="P104" i="3"/>
  <c r="O104" i="3"/>
  <c r="Q104" i="3" s="1"/>
  <c r="N104" i="3"/>
  <c r="M104" i="3"/>
  <c r="L104" i="3"/>
  <c r="K104" i="3"/>
  <c r="I104" i="3"/>
  <c r="J104" i="3" s="1"/>
  <c r="P103" i="3"/>
  <c r="Q103" i="3" s="1"/>
  <c r="O103" i="3"/>
  <c r="N103" i="3"/>
  <c r="L103" i="3" s="1"/>
  <c r="M103" i="3"/>
  <c r="K103" i="3"/>
  <c r="I103" i="3"/>
  <c r="J103" i="3" s="1"/>
  <c r="Q102" i="3"/>
  <c r="P102" i="3"/>
  <c r="O102" i="3"/>
  <c r="N102" i="3"/>
  <c r="K102" i="3"/>
  <c r="M101" i="3" s="1"/>
  <c r="I102" i="3"/>
  <c r="J102" i="3" s="1"/>
  <c r="P101" i="3"/>
  <c r="O101" i="3"/>
  <c r="Q101" i="3" s="1"/>
  <c r="N101" i="3"/>
  <c r="K101" i="3"/>
  <c r="P100" i="3"/>
  <c r="Q100" i="3" s="1"/>
  <c r="O100" i="3"/>
  <c r="N100" i="3"/>
  <c r="M100" i="3"/>
  <c r="L100" i="3"/>
  <c r="K100" i="3"/>
  <c r="Q99" i="3"/>
  <c r="P99" i="3"/>
  <c r="O99" i="3"/>
  <c r="N99" i="3"/>
  <c r="M99" i="3"/>
  <c r="L99" i="3"/>
  <c r="K99" i="3"/>
  <c r="P98" i="3"/>
  <c r="O98" i="3"/>
  <c r="Q98" i="3" s="1"/>
  <c r="N98" i="3"/>
  <c r="L98" i="3" s="1"/>
  <c r="M98" i="3"/>
  <c r="K98" i="3"/>
  <c r="I98" i="3" s="1"/>
  <c r="J98" i="3" s="1"/>
  <c r="P97" i="3"/>
  <c r="O97" i="3"/>
  <c r="Q97" i="3" s="1"/>
  <c r="N97" i="3"/>
  <c r="K97" i="3"/>
  <c r="I97" i="3" s="1"/>
  <c r="J97" i="3" s="1"/>
  <c r="P96" i="3"/>
  <c r="O96" i="3"/>
  <c r="Q96" i="3" s="1"/>
  <c r="N96" i="3"/>
  <c r="M96" i="3"/>
  <c r="L96" i="3"/>
  <c r="K96" i="3"/>
  <c r="I96" i="3"/>
  <c r="J96" i="3" s="1"/>
  <c r="P95" i="3"/>
  <c r="Q95" i="3" s="1"/>
  <c r="O95" i="3"/>
  <c r="N95" i="3"/>
  <c r="L95" i="3" s="1"/>
  <c r="M95" i="3"/>
  <c r="K95" i="3"/>
  <c r="I95" i="3"/>
  <c r="J95" i="3" s="1"/>
  <c r="Q94" i="3"/>
  <c r="P94" i="3"/>
  <c r="O94" i="3"/>
  <c r="N94" i="3"/>
  <c r="K94" i="3"/>
  <c r="M93" i="3" s="1"/>
  <c r="I94" i="3"/>
  <c r="J94" i="3" s="1"/>
  <c r="P93" i="3"/>
  <c r="O93" i="3"/>
  <c r="Q93" i="3" s="1"/>
  <c r="N93" i="3"/>
  <c r="K93" i="3"/>
  <c r="P92" i="3"/>
  <c r="Q92" i="3" s="1"/>
  <c r="O92" i="3"/>
  <c r="N92" i="3"/>
  <c r="M92" i="3"/>
  <c r="L92" i="3"/>
  <c r="K92" i="3"/>
  <c r="Q91" i="3"/>
  <c r="P91" i="3"/>
  <c r="O91" i="3"/>
  <c r="N91" i="3"/>
  <c r="M91" i="3"/>
  <c r="L91" i="3" s="1"/>
  <c r="K91" i="3"/>
  <c r="P90" i="3"/>
  <c r="O90" i="3"/>
  <c r="Q90" i="3" s="1"/>
  <c r="N90" i="3"/>
  <c r="L90" i="3" s="1"/>
  <c r="M90" i="3"/>
  <c r="K90" i="3"/>
  <c r="I90" i="3" s="1"/>
  <c r="J90" i="3" s="1"/>
  <c r="P89" i="3"/>
  <c r="O89" i="3"/>
  <c r="Q89" i="3" s="1"/>
  <c r="N89" i="3"/>
  <c r="K89" i="3"/>
  <c r="I89" i="3" s="1"/>
  <c r="J89" i="3" s="1"/>
  <c r="P88" i="3"/>
  <c r="O88" i="3"/>
  <c r="Q88" i="3" s="1"/>
  <c r="N88" i="3"/>
  <c r="M88" i="3"/>
  <c r="L88" i="3"/>
  <c r="K88" i="3"/>
  <c r="I88" i="3"/>
  <c r="J88" i="3" s="1"/>
  <c r="P87" i="3"/>
  <c r="Q87" i="3" s="1"/>
  <c r="O87" i="3"/>
  <c r="N87" i="3"/>
  <c r="L87" i="3" s="1"/>
  <c r="M87" i="3"/>
  <c r="K87" i="3"/>
  <c r="I87" i="3"/>
  <c r="J87" i="3" s="1"/>
  <c r="Q86" i="3"/>
  <c r="P86" i="3"/>
  <c r="O86" i="3"/>
  <c r="N86" i="3"/>
  <c r="K86" i="3"/>
  <c r="M85" i="3" s="1"/>
  <c r="I86" i="3"/>
  <c r="J86" i="3" s="1"/>
  <c r="P85" i="3"/>
  <c r="O85" i="3"/>
  <c r="Q85" i="3" s="1"/>
  <c r="N85" i="3"/>
  <c r="K85" i="3"/>
  <c r="P84" i="3"/>
  <c r="Q84" i="3" s="1"/>
  <c r="O84" i="3"/>
  <c r="N84" i="3"/>
  <c r="M84" i="3"/>
  <c r="L84" i="3"/>
  <c r="K84" i="3"/>
  <c r="Q83" i="3"/>
  <c r="P83" i="3"/>
  <c r="O83" i="3"/>
  <c r="N83" i="3"/>
  <c r="M83" i="3"/>
  <c r="L83" i="3" s="1"/>
  <c r="K83" i="3"/>
  <c r="P82" i="3"/>
  <c r="O82" i="3"/>
  <c r="Q82" i="3" s="1"/>
  <c r="N82" i="3"/>
  <c r="L82" i="3" s="1"/>
  <c r="M82" i="3"/>
  <c r="K82" i="3"/>
  <c r="I82" i="3" s="1"/>
  <c r="J82" i="3" s="1"/>
  <c r="P81" i="3"/>
  <c r="O81" i="3"/>
  <c r="Q81" i="3" s="1"/>
  <c r="N81" i="3"/>
  <c r="K81" i="3"/>
  <c r="I81" i="3" s="1"/>
  <c r="J81" i="3" s="1"/>
  <c r="P80" i="3"/>
  <c r="O80" i="3"/>
  <c r="Q80" i="3" s="1"/>
  <c r="N80" i="3"/>
  <c r="M80" i="3"/>
  <c r="L80" i="3"/>
  <c r="K80" i="3"/>
  <c r="I80" i="3"/>
  <c r="J80" i="3" s="1"/>
  <c r="P79" i="3"/>
  <c r="Q79" i="3" s="1"/>
  <c r="O79" i="3"/>
  <c r="N79" i="3"/>
  <c r="L79" i="3" s="1"/>
  <c r="M79" i="3"/>
  <c r="K79" i="3"/>
  <c r="I79" i="3"/>
  <c r="J79" i="3" s="1"/>
  <c r="Q78" i="3"/>
  <c r="P78" i="3"/>
  <c r="O78" i="3"/>
  <c r="N78" i="3"/>
  <c r="K78" i="3"/>
  <c r="M77" i="3" s="1"/>
  <c r="I78" i="3"/>
  <c r="J78" i="3" s="1"/>
  <c r="P77" i="3"/>
  <c r="O77" i="3"/>
  <c r="Q77" i="3" s="1"/>
  <c r="N77" i="3"/>
  <c r="K77" i="3"/>
  <c r="P76" i="3"/>
  <c r="Q76" i="3" s="1"/>
  <c r="O76" i="3"/>
  <c r="N76" i="3"/>
  <c r="M76" i="3"/>
  <c r="L76" i="3"/>
  <c r="K76" i="3"/>
  <c r="Q75" i="3"/>
  <c r="P75" i="3"/>
  <c r="O75" i="3"/>
  <c r="N75" i="3"/>
  <c r="M75" i="3"/>
  <c r="L75" i="3"/>
  <c r="K75" i="3"/>
  <c r="P74" i="3"/>
  <c r="O74" i="3"/>
  <c r="Q74" i="3" s="1"/>
  <c r="N74" i="3"/>
  <c r="L74" i="3" s="1"/>
  <c r="M74" i="3"/>
  <c r="K74" i="3"/>
  <c r="I74" i="3" s="1"/>
  <c r="J74" i="3" s="1"/>
  <c r="P73" i="3"/>
  <c r="O73" i="3"/>
  <c r="Q73" i="3" s="1"/>
  <c r="N73" i="3"/>
  <c r="K73" i="3"/>
  <c r="I73" i="3" s="1"/>
  <c r="J73" i="3" s="1"/>
  <c r="P72" i="3"/>
  <c r="O72" i="3"/>
  <c r="Q72" i="3" s="1"/>
  <c r="N72" i="3"/>
  <c r="M72" i="3"/>
  <c r="L72" i="3"/>
  <c r="K72" i="3"/>
  <c r="I72" i="3"/>
  <c r="J72" i="3" s="1"/>
  <c r="P71" i="3"/>
  <c r="Q71" i="3" s="1"/>
  <c r="O71" i="3"/>
  <c r="N71" i="3"/>
  <c r="L71" i="3" s="1"/>
  <c r="M71" i="3"/>
  <c r="K71" i="3"/>
  <c r="I71" i="3"/>
  <c r="J71" i="3" s="1"/>
  <c r="Q70" i="3"/>
  <c r="P70" i="3"/>
  <c r="O70" i="3"/>
  <c r="N70" i="3"/>
  <c r="K70" i="3"/>
  <c r="M69" i="3" s="1"/>
  <c r="J70" i="3"/>
  <c r="I70" i="3"/>
  <c r="P69" i="3"/>
  <c r="O69" i="3"/>
  <c r="Q69" i="3" s="1"/>
  <c r="N69" i="3"/>
  <c r="K69" i="3"/>
  <c r="P68" i="3"/>
  <c r="Q68" i="3" s="1"/>
  <c r="O68" i="3"/>
  <c r="N68" i="3"/>
  <c r="M68" i="3"/>
  <c r="L68" i="3"/>
  <c r="K68" i="3"/>
  <c r="Q67" i="3"/>
  <c r="P67" i="3"/>
  <c r="O67" i="3"/>
  <c r="N67" i="3"/>
  <c r="M67" i="3"/>
  <c r="L67" i="3" s="1"/>
  <c r="K67" i="3"/>
  <c r="P66" i="3"/>
  <c r="O66" i="3"/>
  <c r="Q66" i="3" s="1"/>
  <c r="N66" i="3"/>
  <c r="L66" i="3" s="1"/>
  <c r="M66" i="3"/>
  <c r="K66" i="3"/>
  <c r="I66" i="3" s="1"/>
  <c r="J66" i="3" s="1"/>
  <c r="P65" i="3"/>
  <c r="O65" i="3"/>
  <c r="Q65" i="3" s="1"/>
  <c r="N65" i="3"/>
  <c r="K65" i="3"/>
  <c r="I65" i="3" s="1"/>
  <c r="J65" i="3" s="1"/>
  <c r="P64" i="3"/>
  <c r="O64" i="3"/>
  <c r="Q64" i="3" s="1"/>
  <c r="N64" i="3"/>
  <c r="M64" i="3"/>
  <c r="L64" i="3"/>
  <c r="K64" i="3"/>
  <c r="I64" i="3"/>
  <c r="J64" i="3" s="1"/>
  <c r="P63" i="3"/>
  <c r="Q63" i="3" s="1"/>
  <c r="O63" i="3"/>
  <c r="N63" i="3"/>
  <c r="L63" i="3" s="1"/>
  <c r="M63" i="3"/>
  <c r="K63" i="3"/>
  <c r="I63" i="3"/>
  <c r="J63" i="3" s="1"/>
  <c r="Q62" i="3"/>
  <c r="P62" i="3"/>
  <c r="O62" i="3"/>
  <c r="N62" i="3"/>
  <c r="K62" i="3"/>
  <c r="M61" i="3" s="1"/>
  <c r="J62" i="3"/>
  <c r="I62" i="3"/>
  <c r="P61" i="3"/>
  <c r="O61" i="3"/>
  <c r="Q61" i="3" s="1"/>
  <c r="N61" i="3"/>
  <c r="K61" i="3"/>
  <c r="P60" i="3"/>
  <c r="Q60" i="3" s="1"/>
  <c r="O60" i="3"/>
  <c r="N60" i="3"/>
  <c r="M60" i="3"/>
  <c r="L60" i="3"/>
  <c r="K60" i="3"/>
  <c r="Q59" i="3"/>
  <c r="P59" i="3"/>
  <c r="O59" i="3"/>
  <c r="N59" i="3"/>
  <c r="M59" i="3"/>
  <c r="L59" i="3" s="1"/>
  <c r="K59" i="3"/>
  <c r="P58" i="3"/>
  <c r="O58" i="3"/>
  <c r="Q58" i="3" s="1"/>
  <c r="N58" i="3"/>
  <c r="L58" i="3" s="1"/>
  <c r="M58" i="3"/>
  <c r="K58" i="3"/>
  <c r="I58" i="3" s="1"/>
  <c r="J58" i="3" s="1"/>
  <c r="P57" i="3"/>
  <c r="O57" i="3"/>
  <c r="Q57" i="3" s="1"/>
  <c r="N57" i="3"/>
  <c r="K57" i="3"/>
  <c r="I57" i="3" s="1"/>
  <c r="J57" i="3" s="1"/>
  <c r="P56" i="3"/>
  <c r="O56" i="3"/>
  <c r="N56" i="3"/>
  <c r="M56" i="3"/>
  <c r="L56" i="3"/>
  <c r="K56" i="3"/>
  <c r="I56" i="3"/>
  <c r="J56" i="3" s="1"/>
  <c r="P55" i="3"/>
  <c r="Q55" i="3" s="1"/>
  <c r="O55" i="3"/>
  <c r="N55" i="3"/>
  <c r="L55" i="3" s="1"/>
  <c r="M55" i="3"/>
  <c r="K55" i="3"/>
  <c r="I55" i="3"/>
  <c r="J55" i="3" s="1"/>
  <c r="Q54" i="3"/>
  <c r="P54" i="3"/>
  <c r="O54" i="3"/>
  <c r="N54" i="3"/>
  <c r="K54" i="3"/>
  <c r="M53" i="3" s="1"/>
  <c r="J54" i="3"/>
  <c r="I54" i="3"/>
  <c r="P53" i="3"/>
  <c r="O53" i="3"/>
  <c r="Q53" i="3" s="1"/>
  <c r="N53" i="3"/>
  <c r="K53" i="3"/>
  <c r="P52" i="3"/>
  <c r="Q52" i="3" s="1"/>
  <c r="O52" i="3"/>
  <c r="N52" i="3"/>
  <c r="M52" i="3"/>
  <c r="L52" i="3"/>
  <c r="K52" i="3"/>
  <c r="Q51" i="3"/>
  <c r="P51" i="3"/>
  <c r="O51" i="3"/>
  <c r="N51" i="3"/>
  <c r="M51" i="3"/>
  <c r="L51" i="3" s="1"/>
  <c r="K51" i="3"/>
  <c r="P50" i="3"/>
  <c r="O50" i="3"/>
  <c r="Q50" i="3" s="1"/>
  <c r="N50" i="3"/>
  <c r="L50" i="3" s="1"/>
  <c r="M50" i="3"/>
  <c r="K50" i="3"/>
  <c r="I50" i="3" s="1"/>
  <c r="J50" i="3" s="1"/>
  <c r="P49" i="3"/>
  <c r="O49" i="3"/>
  <c r="Q49" i="3" s="1"/>
  <c r="N49" i="3"/>
  <c r="K49" i="3"/>
  <c r="I49" i="3" s="1"/>
  <c r="J49" i="3" s="1"/>
  <c r="P48" i="3"/>
  <c r="O48" i="3"/>
  <c r="N48" i="3"/>
  <c r="K48" i="3"/>
  <c r="I48" i="3"/>
  <c r="J48" i="3" s="1"/>
  <c r="P47" i="3"/>
  <c r="Q47" i="3" s="1"/>
  <c r="O47" i="3"/>
  <c r="N47" i="3"/>
  <c r="L47" i="3" s="1"/>
  <c r="M47" i="3"/>
  <c r="K47" i="3"/>
  <c r="M48" i="3" s="1"/>
  <c r="L48" i="3" s="1"/>
  <c r="I47" i="3"/>
  <c r="J47" i="3" s="1"/>
  <c r="Q46" i="3"/>
  <c r="P46" i="3"/>
  <c r="O46" i="3"/>
  <c r="N46" i="3"/>
  <c r="K46" i="3"/>
  <c r="M45" i="3" s="1"/>
  <c r="P45" i="3"/>
  <c r="O45" i="3"/>
  <c r="Q45" i="3" s="1"/>
  <c r="N45" i="3"/>
  <c r="K45" i="3"/>
  <c r="P44" i="3"/>
  <c r="Q44" i="3" s="1"/>
  <c r="O44" i="3"/>
  <c r="N44" i="3"/>
  <c r="M44" i="3"/>
  <c r="K44" i="3"/>
  <c r="Q43" i="3"/>
  <c r="P43" i="3"/>
  <c r="O43" i="3"/>
  <c r="N43" i="3"/>
  <c r="K43" i="3"/>
  <c r="P42" i="3"/>
  <c r="O42" i="3"/>
  <c r="Q42" i="3" s="1"/>
  <c r="N42" i="3"/>
  <c r="M42" i="3"/>
  <c r="K42" i="3"/>
  <c r="I42" i="3" s="1"/>
  <c r="J42" i="3" s="1"/>
  <c r="P41" i="3"/>
  <c r="O41" i="3"/>
  <c r="Q41" i="3" s="1"/>
  <c r="N41" i="3"/>
  <c r="K41" i="3"/>
  <c r="I41" i="3" s="1"/>
  <c r="J41" i="3" s="1"/>
  <c r="P40" i="3"/>
  <c r="O40" i="3"/>
  <c r="N40" i="3"/>
  <c r="K40" i="3"/>
  <c r="I40" i="3"/>
  <c r="J40" i="3" s="1"/>
  <c r="P39" i="3"/>
  <c r="Q39" i="3" s="1"/>
  <c r="O39" i="3"/>
  <c r="N39" i="3"/>
  <c r="L39" i="3" s="1"/>
  <c r="M39" i="3"/>
  <c r="K39" i="3"/>
  <c r="M40" i="3" s="1"/>
  <c r="L40" i="3" s="1"/>
  <c r="I39" i="3"/>
  <c r="J39" i="3" s="1"/>
  <c r="Q38" i="3"/>
  <c r="P38" i="3"/>
  <c r="O38" i="3"/>
  <c r="N38" i="3"/>
  <c r="K38" i="3"/>
  <c r="M37" i="3" s="1"/>
  <c r="P37" i="3"/>
  <c r="O37" i="3"/>
  <c r="Q37" i="3" s="1"/>
  <c r="N37" i="3"/>
  <c r="K37" i="3"/>
  <c r="P36" i="3"/>
  <c r="O36" i="3"/>
  <c r="Q36" i="3" s="1"/>
  <c r="N36" i="3"/>
  <c r="M36" i="3"/>
  <c r="K36" i="3"/>
  <c r="Q35" i="3"/>
  <c r="P35" i="3"/>
  <c r="O35" i="3"/>
  <c r="N35" i="3"/>
  <c r="K35" i="3"/>
  <c r="P34" i="3"/>
  <c r="O34" i="3"/>
  <c r="Q34" i="3" s="1"/>
  <c r="N34" i="3"/>
  <c r="M34" i="3"/>
  <c r="K34" i="3"/>
  <c r="I34" i="3" s="1"/>
  <c r="J34" i="3" s="1"/>
  <c r="P33" i="3"/>
  <c r="O33" i="3"/>
  <c r="Q33" i="3" s="1"/>
  <c r="N33" i="3"/>
  <c r="K33" i="3"/>
  <c r="I33" i="3" s="1"/>
  <c r="J33" i="3" s="1"/>
  <c r="P32" i="3"/>
  <c r="O32" i="3"/>
  <c r="N32" i="3"/>
  <c r="K32" i="3"/>
  <c r="I32" i="3"/>
  <c r="J32" i="3" s="1"/>
  <c r="Q31" i="3"/>
  <c r="P31" i="3"/>
  <c r="O31" i="3"/>
  <c r="N31" i="3"/>
  <c r="L31" i="3" s="1"/>
  <c r="M31" i="3"/>
  <c r="K31" i="3"/>
  <c r="M32" i="3" s="1"/>
  <c r="L32" i="3" s="1"/>
  <c r="I31" i="3"/>
  <c r="J31" i="3" s="1"/>
  <c r="Q30" i="3"/>
  <c r="P30" i="3"/>
  <c r="O30" i="3"/>
  <c r="N30" i="3"/>
  <c r="K30" i="3"/>
  <c r="M29" i="3" s="1"/>
  <c r="I30" i="3"/>
  <c r="J30" i="3" s="1"/>
  <c r="P29" i="3"/>
  <c r="O29" i="3"/>
  <c r="Q29" i="3" s="1"/>
  <c r="N29" i="3"/>
  <c r="K29" i="3"/>
  <c r="P28" i="3"/>
  <c r="O28" i="3"/>
  <c r="Q28" i="3" s="1"/>
  <c r="N28" i="3"/>
  <c r="M28" i="3"/>
  <c r="L28" i="3"/>
  <c r="K28" i="3"/>
  <c r="Q27" i="3"/>
  <c r="P27" i="3"/>
  <c r="O27" i="3"/>
  <c r="N27" i="3"/>
  <c r="M27" i="3"/>
  <c r="L27" i="3" s="1"/>
  <c r="K27" i="3"/>
  <c r="P26" i="3"/>
  <c r="O26" i="3"/>
  <c r="Q26" i="3" s="1"/>
  <c r="N26" i="3"/>
  <c r="M26" i="3"/>
  <c r="K26" i="3"/>
  <c r="M25" i="3" s="1"/>
  <c r="P25" i="3"/>
  <c r="O25" i="3"/>
  <c r="Q25" i="3" s="1"/>
  <c r="N25" i="3"/>
  <c r="K25" i="3"/>
  <c r="I26" i="3" s="1"/>
  <c r="J26" i="3" s="1"/>
  <c r="P24" i="3"/>
  <c r="O24" i="3"/>
  <c r="Q24" i="3" s="1"/>
  <c r="N24" i="3"/>
  <c r="K24" i="3"/>
  <c r="I24" i="3"/>
  <c r="J24" i="3" s="1"/>
  <c r="P23" i="3"/>
  <c r="Q23" i="3" s="1"/>
  <c r="O23" i="3"/>
  <c r="N23" i="3"/>
  <c r="L23" i="3" s="1"/>
  <c r="M23" i="3"/>
  <c r="K23" i="3"/>
  <c r="M24" i="3" s="1"/>
  <c r="L24" i="3" s="1"/>
  <c r="I23" i="3"/>
  <c r="J23" i="3" s="1"/>
  <c r="Q22" i="3"/>
  <c r="P22" i="3"/>
  <c r="O22" i="3"/>
  <c r="N22" i="3"/>
  <c r="K22" i="3"/>
  <c r="M21" i="3" s="1"/>
  <c r="J22" i="3"/>
  <c r="I22" i="3"/>
  <c r="P21" i="3"/>
  <c r="O21" i="3"/>
  <c r="Q21" i="3" s="1"/>
  <c r="N21" i="3"/>
  <c r="K21" i="3"/>
  <c r="P20" i="3"/>
  <c r="O20" i="3"/>
  <c r="Q20" i="3" s="1"/>
  <c r="N20" i="3"/>
  <c r="M20" i="3"/>
  <c r="L20" i="3"/>
  <c r="K20" i="3"/>
  <c r="Q19" i="3"/>
  <c r="P19" i="3"/>
  <c r="O19" i="3"/>
  <c r="N19" i="3"/>
  <c r="M19" i="3"/>
  <c r="L19" i="3" s="1"/>
  <c r="K19" i="3"/>
  <c r="P18" i="3"/>
  <c r="O18" i="3"/>
  <c r="Q18" i="3" s="1"/>
  <c r="N18" i="3"/>
  <c r="L18" i="3" s="1"/>
  <c r="M18" i="3"/>
  <c r="K18" i="3"/>
  <c r="M17" i="3" s="1"/>
  <c r="P17" i="3"/>
  <c r="O17" i="3"/>
  <c r="Q17" i="3" s="1"/>
  <c r="N17" i="3"/>
  <c r="L17" i="3" s="1"/>
  <c r="K17" i="3"/>
  <c r="I18" i="3" s="1"/>
  <c r="J18" i="3" s="1"/>
  <c r="P16" i="3"/>
  <c r="O16" i="3"/>
  <c r="N16" i="3"/>
  <c r="K16" i="3"/>
  <c r="I16" i="3"/>
  <c r="J16" i="3" s="1"/>
  <c r="P15" i="3"/>
  <c r="Q15" i="3" s="1"/>
  <c r="O15" i="3"/>
  <c r="N15" i="3"/>
  <c r="L15" i="3" s="1"/>
  <c r="M15" i="3"/>
  <c r="K15" i="3"/>
  <c r="M16" i="3" s="1"/>
  <c r="L16" i="3" s="1"/>
  <c r="I15" i="3"/>
  <c r="J15" i="3" s="1"/>
  <c r="Q14" i="3"/>
  <c r="P14" i="3"/>
  <c r="O14" i="3"/>
  <c r="N14" i="3"/>
  <c r="K14" i="3"/>
  <c r="M13" i="3" s="1"/>
  <c r="J14" i="3"/>
  <c r="I14" i="3"/>
  <c r="P13" i="3"/>
  <c r="O13" i="3"/>
  <c r="Q13" i="3" s="1"/>
  <c r="N13" i="3"/>
  <c r="L13" i="3"/>
  <c r="K13" i="3"/>
  <c r="P12" i="3"/>
  <c r="O12" i="3"/>
  <c r="Q12" i="3" s="1"/>
  <c r="N12" i="3"/>
  <c r="M12" i="3"/>
  <c r="L12" i="3"/>
  <c r="K12" i="3"/>
  <c r="Q11" i="3"/>
  <c r="P11" i="3"/>
  <c r="O11" i="3"/>
  <c r="N11" i="3"/>
  <c r="M11" i="3"/>
  <c r="L11" i="3" s="1"/>
  <c r="K11" i="3"/>
  <c r="P10" i="3"/>
  <c r="O10" i="3"/>
  <c r="N10" i="3"/>
  <c r="K10" i="3"/>
  <c r="M9" i="3" s="1"/>
  <c r="P9" i="3"/>
  <c r="O9" i="3"/>
  <c r="N9" i="3"/>
  <c r="L9" i="3" s="1"/>
  <c r="K9" i="3"/>
  <c r="P8" i="3"/>
  <c r="O8" i="3"/>
  <c r="N8" i="3"/>
  <c r="K8" i="3"/>
  <c r="M7" i="3" s="1"/>
  <c r="P7" i="3"/>
  <c r="O7" i="3"/>
  <c r="N7" i="3"/>
  <c r="K7" i="3"/>
  <c r="M8" i="3" s="1"/>
  <c r="P6" i="3"/>
  <c r="P19" i="1" s="1"/>
  <c r="O6" i="3"/>
  <c r="N19" i="1" s="1"/>
  <c r="N6" i="3"/>
  <c r="K6" i="3"/>
  <c r="M5" i="3" s="1"/>
  <c r="P5" i="3"/>
  <c r="O5" i="3"/>
  <c r="N5" i="3"/>
  <c r="K5" i="3"/>
  <c r="P4" i="3"/>
  <c r="O4" i="3"/>
  <c r="N4" i="3"/>
  <c r="K4" i="3"/>
  <c r="M3" i="3" s="1"/>
  <c r="P3" i="3"/>
  <c r="O3" i="3"/>
  <c r="N3" i="3"/>
  <c r="K3" i="3"/>
  <c r="M4" i="3" s="1"/>
  <c r="P122" i="2"/>
  <c r="O122" i="2"/>
  <c r="Q122" i="2" s="1"/>
  <c r="N122" i="2"/>
  <c r="L122" i="2" s="1"/>
  <c r="M122" i="2"/>
  <c r="K122" i="2"/>
  <c r="M121" i="2" s="1"/>
  <c r="P121" i="2"/>
  <c r="O121" i="2"/>
  <c r="Q121" i="2" s="1"/>
  <c r="N121" i="2"/>
  <c r="L121" i="2" s="1"/>
  <c r="K121" i="2"/>
  <c r="I122" i="2" s="1"/>
  <c r="J122" i="2" s="1"/>
  <c r="P120" i="2"/>
  <c r="Q120" i="2" s="1"/>
  <c r="O120" i="2"/>
  <c r="N120" i="2"/>
  <c r="K120" i="2"/>
  <c r="I120" i="2"/>
  <c r="J120" i="2" s="1"/>
  <c r="Q119" i="2"/>
  <c r="P119" i="2"/>
  <c r="O119" i="2"/>
  <c r="N119" i="2"/>
  <c r="L119" i="2" s="1"/>
  <c r="M119" i="2"/>
  <c r="K119" i="2"/>
  <c r="M120" i="2" s="1"/>
  <c r="L120" i="2" s="1"/>
  <c r="I119" i="2"/>
  <c r="J119" i="2" s="1"/>
  <c r="Q118" i="2"/>
  <c r="P118" i="2"/>
  <c r="O118" i="2"/>
  <c r="N118" i="2"/>
  <c r="K118" i="2"/>
  <c r="M117" i="2" s="1"/>
  <c r="I118" i="2"/>
  <c r="J118" i="2" s="1"/>
  <c r="P117" i="2"/>
  <c r="O117" i="2"/>
  <c r="Q117" i="2" s="1"/>
  <c r="N117" i="2"/>
  <c r="K117" i="2"/>
  <c r="P116" i="2"/>
  <c r="O116" i="2"/>
  <c r="Q116" i="2" s="1"/>
  <c r="N116" i="2"/>
  <c r="M116" i="2"/>
  <c r="K116" i="2"/>
  <c r="I116" i="2" s="1"/>
  <c r="J116" i="2" s="1"/>
  <c r="Q115" i="2"/>
  <c r="P115" i="2"/>
  <c r="O115" i="2"/>
  <c r="N115" i="2"/>
  <c r="M115" i="2"/>
  <c r="L115" i="2" s="1"/>
  <c r="K115" i="2"/>
  <c r="I115" i="2"/>
  <c r="J115" i="2" s="1"/>
  <c r="P114" i="2"/>
  <c r="O114" i="2"/>
  <c r="Q114" i="2" s="1"/>
  <c r="N114" i="2"/>
  <c r="K114" i="2"/>
  <c r="P113" i="2"/>
  <c r="O113" i="2"/>
  <c r="Q113" i="2" s="1"/>
  <c r="N113" i="2"/>
  <c r="M113" i="2"/>
  <c r="K113" i="2"/>
  <c r="P112" i="2"/>
  <c r="O112" i="2"/>
  <c r="Q112" i="2" s="1"/>
  <c r="N112" i="2"/>
  <c r="K112" i="2"/>
  <c r="I112" i="2"/>
  <c r="J112" i="2" s="1"/>
  <c r="P111" i="2"/>
  <c r="Q111" i="2" s="1"/>
  <c r="O111" i="2"/>
  <c r="N111" i="2"/>
  <c r="L111" i="2" s="1"/>
  <c r="M111" i="2"/>
  <c r="K111" i="2"/>
  <c r="M112" i="2" s="1"/>
  <c r="L112" i="2" s="1"/>
  <c r="J111" i="2"/>
  <c r="I111" i="2"/>
  <c r="Q110" i="2"/>
  <c r="P110" i="2"/>
  <c r="O110" i="2"/>
  <c r="N110" i="2"/>
  <c r="L110" i="2" s="1"/>
  <c r="K110" i="2"/>
  <c r="M109" i="2" s="1"/>
  <c r="I110" i="2"/>
  <c r="J110" i="2" s="1"/>
  <c r="P109" i="2"/>
  <c r="O109" i="2"/>
  <c r="Q109" i="2" s="1"/>
  <c r="N109" i="2"/>
  <c r="L109" i="2"/>
  <c r="K109" i="2"/>
  <c r="M110" i="2" s="1"/>
  <c r="I109" i="2"/>
  <c r="J109" i="2" s="1"/>
  <c r="P108" i="2"/>
  <c r="O108" i="2"/>
  <c r="Q108" i="2" s="1"/>
  <c r="N108" i="2"/>
  <c r="L108" i="2" s="1"/>
  <c r="M108" i="2"/>
  <c r="K108" i="2"/>
  <c r="M107" i="2" s="1"/>
  <c r="Q107" i="2"/>
  <c r="P107" i="2"/>
  <c r="O107" i="2"/>
  <c r="N107" i="2"/>
  <c r="K107" i="2"/>
  <c r="I107" i="2"/>
  <c r="J107" i="2" s="1"/>
  <c r="P106" i="2"/>
  <c r="O106" i="2"/>
  <c r="Q106" i="2" s="1"/>
  <c r="N106" i="2"/>
  <c r="K106" i="2"/>
  <c r="I106" i="2"/>
  <c r="J106" i="2" s="1"/>
  <c r="P105" i="2"/>
  <c r="Q105" i="2" s="1"/>
  <c r="O105" i="2"/>
  <c r="N105" i="2"/>
  <c r="L105" i="2" s="1"/>
  <c r="M105" i="2"/>
  <c r="K105" i="2"/>
  <c r="M106" i="2" s="1"/>
  <c r="L106" i="2" s="1"/>
  <c r="I105" i="2"/>
  <c r="J105" i="2" s="1"/>
  <c r="Q104" i="2"/>
  <c r="P104" i="2"/>
  <c r="O104" i="2"/>
  <c r="N104" i="2"/>
  <c r="K104" i="2"/>
  <c r="I104" i="2"/>
  <c r="J104" i="2" s="1"/>
  <c r="P103" i="2"/>
  <c r="O103" i="2"/>
  <c r="Q103" i="2" s="1"/>
  <c r="N103" i="2"/>
  <c r="M103" i="2"/>
  <c r="K103" i="2"/>
  <c r="P102" i="2"/>
  <c r="Q102" i="2" s="1"/>
  <c r="O102" i="2"/>
  <c r="N102" i="2"/>
  <c r="M102" i="2"/>
  <c r="L102" i="2"/>
  <c r="K102" i="2"/>
  <c r="P101" i="2"/>
  <c r="O101" i="2"/>
  <c r="Q101" i="2" s="1"/>
  <c r="N101" i="2"/>
  <c r="M101" i="2"/>
  <c r="L101" i="2"/>
  <c r="K101" i="2"/>
  <c r="P100" i="2"/>
  <c r="O100" i="2"/>
  <c r="N100" i="2"/>
  <c r="L100" i="2" s="1"/>
  <c r="M100" i="2"/>
  <c r="K100" i="2"/>
  <c r="M99" i="2" s="1"/>
  <c r="P99" i="2"/>
  <c r="O99" i="2"/>
  <c r="Q99" i="2" s="1"/>
  <c r="N99" i="2"/>
  <c r="L99" i="2" s="1"/>
  <c r="K99" i="2"/>
  <c r="I99" i="2"/>
  <c r="J99" i="2" s="1"/>
  <c r="P98" i="2"/>
  <c r="O98" i="2"/>
  <c r="Q98" i="2" s="1"/>
  <c r="N98" i="2"/>
  <c r="K98" i="2"/>
  <c r="Q97" i="2"/>
  <c r="P97" i="2"/>
  <c r="O97" i="2"/>
  <c r="N97" i="2"/>
  <c r="L97" i="2" s="1"/>
  <c r="M97" i="2"/>
  <c r="K97" i="2"/>
  <c r="Q96" i="2"/>
  <c r="P96" i="2"/>
  <c r="O96" i="2"/>
  <c r="N96" i="2"/>
  <c r="K96" i="2"/>
  <c r="P95" i="2"/>
  <c r="O95" i="2"/>
  <c r="Q95" i="2" s="1"/>
  <c r="N95" i="2"/>
  <c r="M95" i="2"/>
  <c r="K95" i="2"/>
  <c r="P94" i="2"/>
  <c r="Q94" i="2" s="1"/>
  <c r="O94" i="2"/>
  <c r="N94" i="2"/>
  <c r="M94" i="2"/>
  <c r="K94" i="2"/>
  <c r="L94" i="2" s="1"/>
  <c r="P93" i="2"/>
  <c r="O93" i="2"/>
  <c r="Q93" i="2" s="1"/>
  <c r="N93" i="2"/>
  <c r="K93" i="2"/>
  <c r="P92" i="2"/>
  <c r="O92" i="2"/>
  <c r="Q92" i="2" s="1"/>
  <c r="N92" i="2"/>
  <c r="M92" i="2"/>
  <c r="K92" i="2"/>
  <c r="M91" i="2" s="1"/>
  <c r="P91" i="2"/>
  <c r="O91" i="2"/>
  <c r="Q91" i="2" s="1"/>
  <c r="N91" i="2"/>
  <c r="L91" i="2" s="1"/>
  <c r="K91" i="2"/>
  <c r="I91" i="2"/>
  <c r="J91" i="2" s="1"/>
  <c r="Q90" i="2"/>
  <c r="P90" i="2"/>
  <c r="O90" i="2"/>
  <c r="N90" i="2"/>
  <c r="K90" i="2"/>
  <c r="J90" i="2"/>
  <c r="I90" i="2"/>
  <c r="P89" i="2"/>
  <c r="Q89" i="2" s="1"/>
  <c r="O89" i="2"/>
  <c r="N89" i="2"/>
  <c r="M89" i="2"/>
  <c r="K89" i="2"/>
  <c r="M90" i="2" s="1"/>
  <c r="L90" i="2" s="1"/>
  <c r="J89" i="2"/>
  <c r="I89" i="2"/>
  <c r="Q88" i="2"/>
  <c r="P88" i="2"/>
  <c r="O88" i="2"/>
  <c r="N88" i="2"/>
  <c r="K88" i="2"/>
  <c r="M87" i="2" s="1"/>
  <c r="I88" i="2"/>
  <c r="J88" i="2" s="1"/>
  <c r="P87" i="2"/>
  <c r="O87" i="2"/>
  <c r="Q87" i="2" s="1"/>
  <c r="N87" i="2"/>
  <c r="K87" i="2"/>
  <c r="P86" i="2"/>
  <c r="Q86" i="2" s="1"/>
  <c r="O86" i="2"/>
  <c r="N86" i="2"/>
  <c r="L86" i="2" s="1"/>
  <c r="M86" i="2"/>
  <c r="K86" i="2"/>
  <c r="P85" i="2"/>
  <c r="O85" i="2"/>
  <c r="Q85" i="2" s="1"/>
  <c r="N85" i="2"/>
  <c r="L85" i="2" s="1"/>
  <c r="M85" i="2"/>
  <c r="K85" i="2"/>
  <c r="P84" i="2"/>
  <c r="O84" i="2"/>
  <c r="N84" i="2"/>
  <c r="M84" i="2"/>
  <c r="K84" i="2"/>
  <c r="M83" i="2" s="1"/>
  <c r="Q83" i="2"/>
  <c r="P83" i="2"/>
  <c r="O83" i="2"/>
  <c r="N83" i="2"/>
  <c r="K83" i="2"/>
  <c r="I83" i="2"/>
  <c r="J83" i="2" s="1"/>
  <c r="P82" i="2"/>
  <c r="O82" i="2"/>
  <c r="N82" i="2"/>
  <c r="K82" i="2"/>
  <c r="M81" i="2" s="1"/>
  <c r="P81" i="2"/>
  <c r="Q81" i="2" s="1"/>
  <c r="O81" i="2"/>
  <c r="N81" i="2"/>
  <c r="K81" i="2"/>
  <c r="M82" i="2" s="1"/>
  <c r="P80" i="2"/>
  <c r="O80" i="2"/>
  <c r="N80" i="2"/>
  <c r="K80" i="2"/>
  <c r="M79" i="2" s="1"/>
  <c r="P79" i="2"/>
  <c r="P18" i="1" s="1"/>
  <c r="O79" i="2"/>
  <c r="N79" i="2"/>
  <c r="K79" i="2"/>
  <c r="P78" i="2"/>
  <c r="O78" i="2"/>
  <c r="N78" i="2"/>
  <c r="K78" i="2"/>
  <c r="I22" i="1" s="1"/>
  <c r="P77" i="2"/>
  <c r="O77" i="2"/>
  <c r="N77" i="2"/>
  <c r="K77" i="2"/>
  <c r="M78" i="2" s="1"/>
  <c r="P76" i="2"/>
  <c r="O76" i="2"/>
  <c r="N76" i="2"/>
  <c r="K76" i="2"/>
  <c r="M75" i="2" s="1"/>
  <c r="P75" i="2"/>
  <c r="O75" i="2"/>
  <c r="N75" i="2"/>
  <c r="K75" i="2"/>
  <c r="P74" i="2"/>
  <c r="O74" i="2"/>
  <c r="Q74" i="2" s="1"/>
  <c r="N74" i="2"/>
  <c r="K74" i="2"/>
  <c r="M73" i="2" s="1"/>
  <c r="P73" i="2"/>
  <c r="Q73" i="2" s="1"/>
  <c r="O73" i="2"/>
  <c r="N73" i="2"/>
  <c r="K73" i="2"/>
  <c r="M74" i="2" s="1"/>
  <c r="P72" i="2"/>
  <c r="O72" i="2"/>
  <c r="Q72" i="2" s="1"/>
  <c r="N72" i="2"/>
  <c r="K72" i="2"/>
  <c r="M71" i="2" s="1"/>
  <c r="P71" i="2"/>
  <c r="O71" i="2"/>
  <c r="N71" i="2"/>
  <c r="K71" i="2"/>
  <c r="P70" i="2"/>
  <c r="O70" i="2"/>
  <c r="N70" i="2"/>
  <c r="K70" i="2"/>
  <c r="P69" i="2"/>
  <c r="O69" i="2"/>
  <c r="N69" i="2"/>
  <c r="K69" i="2"/>
  <c r="M70" i="2" s="1"/>
  <c r="P68" i="2"/>
  <c r="O68" i="2"/>
  <c r="Q68" i="2" s="1"/>
  <c r="N68" i="2"/>
  <c r="K68" i="2"/>
  <c r="M67" i="2" s="1"/>
  <c r="P67" i="2"/>
  <c r="O67" i="2"/>
  <c r="N67" i="2"/>
  <c r="K67" i="2"/>
  <c r="M68" i="2" s="1"/>
  <c r="P66" i="2"/>
  <c r="P22" i="1" s="1"/>
  <c r="O66" i="2"/>
  <c r="N66" i="2"/>
  <c r="K66" i="2"/>
  <c r="M65" i="2" s="1"/>
  <c r="P65" i="2"/>
  <c r="O65" i="2"/>
  <c r="N65" i="2"/>
  <c r="K65" i="2"/>
  <c r="M66" i="2" s="1"/>
  <c r="P64" i="2"/>
  <c r="O64" i="2"/>
  <c r="N64" i="2"/>
  <c r="K64" i="2"/>
  <c r="M63" i="2" s="1"/>
  <c r="P63" i="2"/>
  <c r="O63" i="2"/>
  <c r="N63" i="2"/>
  <c r="K63" i="2"/>
  <c r="P62" i="2"/>
  <c r="O62" i="2"/>
  <c r="N62" i="2"/>
  <c r="K62" i="2"/>
  <c r="M61" i="2" s="1"/>
  <c r="P61" i="2"/>
  <c r="O61" i="2"/>
  <c r="Q61" i="2" s="1"/>
  <c r="N61" i="2"/>
  <c r="K61" i="2"/>
  <c r="M62" i="2" s="1"/>
  <c r="P60" i="2"/>
  <c r="O60" i="2"/>
  <c r="N60" i="2"/>
  <c r="K60" i="2"/>
  <c r="M59" i="2" s="1"/>
  <c r="P59" i="2"/>
  <c r="P17" i="1" s="1"/>
  <c r="O59" i="2"/>
  <c r="N59" i="2"/>
  <c r="K59" i="2"/>
  <c r="M60" i="2" s="1"/>
  <c r="P58" i="2"/>
  <c r="O58" i="2"/>
  <c r="N21" i="1" s="1"/>
  <c r="N58" i="2"/>
  <c r="K58" i="2"/>
  <c r="M57" i="2" s="1"/>
  <c r="P57" i="2"/>
  <c r="P15" i="1" s="1"/>
  <c r="O57" i="2"/>
  <c r="N57" i="2"/>
  <c r="K57" i="2"/>
  <c r="P56" i="2"/>
  <c r="O56" i="2"/>
  <c r="N56" i="2"/>
  <c r="K56" i="2"/>
  <c r="I25" i="1" s="1"/>
  <c r="P55" i="2"/>
  <c r="P9" i="1" s="1"/>
  <c r="O55" i="2"/>
  <c r="N55" i="2"/>
  <c r="K55" i="2"/>
  <c r="P54" i="2"/>
  <c r="O54" i="2"/>
  <c r="N54" i="2"/>
  <c r="K54" i="2"/>
  <c r="I17" i="1" s="1"/>
  <c r="P53" i="2"/>
  <c r="O53" i="2"/>
  <c r="Q53" i="2" s="1"/>
  <c r="N53" i="2"/>
  <c r="K53" i="2"/>
  <c r="M54" i="2" s="1"/>
  <c r="P52" i="2"/>
  <c r="O52" i="2"/>
  <c r="N25" i="1" s="1"/>
  <c r="N52" i="2"/>
  <c r="K52" i="2"/>
  <c r="M51" i="2" s="1"/>
  <c r="P51" i="2"/>
  <c r="O51" i="2"/>
  <c r="N51" i="2"/>
  <c r="K51" i="2"/>
  <c r="M52" i="2" s="1"/>
  <c r="P50" i="2"/>
  <c r="O50" i="2"/>
  <c r="N50" i="2"/>
  <c r="K50" i="2"/>
  <c r="M49" i="2" s="1"/>
  <c r="P49" i="2"/>
  <c r="O49" i="2"/>
  <c r="N49" i="2"/>
  <c r="K49" i="2"/>
  <c r="M50" i="2" s="1"/>
  <c r="P48" i="2"/>
  <c r="O48" i="2"/>
  <c r="N48" i="2"/>
  <c r="K48" i="2"/>
  <c r="P47" i="2"/>
  <c r="O47" i="2"/>
  <c r="N47" i="2"/>
  <c r="M47" i="2"/>
  <c r="K47" i="2"/>
  <c r="P46" i="2"/>
  <c r="O46" i="2"/>
  <c r="N46" i="2"/>
  <c r="K46" i="2"/>
  <c r="P45" i="2"/>
  <c r="O45" i="2"/>
  <c r="N45" i="2"/>
  <c r="K45" i="2"/>
  <c r="P44" i="2"/>
  <c r="O44" i="2"/>
  <c r="N44" i="2"/>
  <c r="K44" i="2"/>
  <c r="M43" i="2" s="1"/>
  <c r="P43" i="2"/>
  <c r="O43" i="2"/>
  <c r="N15" i="1" s="1"/>
  <c r="N43" i="2"/>
  <c r="K43" i="2"/>
  <c r="M44" i="2" s="1"/>
  <c r="P42" i="2"/>
  <c r="O42" i="2"/>
  <c r="N20" i="1" s="1"/>
  <c r="N42" i="2"/>
  <c r="K42" i="2"/>
  <c r="M41" i="2" s="1"/>
  <c r="P41" i="2"/>
  <c r="O41" i="2"/>
  <c r="N41" i="2"/>
  <c r="K41" i="2"/>
  <c r="M42" i="2" s="1"/>
  <c r="P40" i="2"/>
  <c r="O40" i="2"/>
  <c r="N40" i="2"/>
  <c r="K40" i="2"/>
  <c r="M39" i="2" s="1"/>
  <c r="P39" i="2"/>
  <c r="O39" i="2"/>
  <c r="N39" i="2"/>
  <c r="K39" i="2"/>
  <c r="P38" i="2"/>
  <c r="O38" i="2"/>
  <c r="N38" i="2"/>
  <c r="K38" i="2"/>
  <c r="M37" i="2" s="1"/>
  <c r="P37" i="2"/>
  <c r="O37" i="2"/>
  <c r="N37" i="2"/>
  <c r="K37" i="2"/>
  <c r="M38" i="2" s="1"/>
  <c r="P36" i="2"/>
  <c r="O36" i="2"/>
  <c r="N36" i="2"/>
  <c r="K36" i="2"/>
  <c r="M35" i="2" s="1"/>
  <c r="P35" i="2"/>
  <c r="O35" i="2"/>
  <c r="N10" i="1" s="1"/>
  <c r="N35" i="2"/>
  <c r="K35" i="2"/>
  <c r="M36" i="2" s="1"/>
  <c r="P34" i="2"/>
  <c r="O34" i="2"/>
  <c r="N34" i="2"/>
  <c r="K34" i="2"/>
  <c r="M33" i="2" s="1"/>
  <c r="P33" i="2"/>
  <c r="O33" i="2"/>
  <c r="N33" i="2"/>
  <c r="K33" i="2"/>
  <c r="M34" i="2" s="1"/>
  <c r="P32" i="2"/>
  <c r="O32" i="2"/>
  <c r="Q32" i="2" s="1"/>
  <c r="N32" i="2"/>
  <c r="K32" i="2"/>
  <c r="M31" i="2" s="1"/>
  <c r="P31" i="2"/>
  <c r="O31" i="2"/>
  <c r="N31" i="2"/>
  <c r="K31" i="2"/>
  <c r="P30" i="2"/>
  <c r="O30" i="2"/>
  <c r="N30" i="2"/>
  <c r="K30" i="2"/>
  <c r="M29" i="2" s="1"/>
  <c r="P29" i="2"/>
  <c r="O29" i="2"/>
  <c r="N29" i="2"/>
  <c r="K29" i="2"/>
  <c r="P28" i="2"/>
  <c r="O28" i="2"/>
  <c r="N28" i="2"/>
  <c r="K28" i="2"/>
  <c r="M27" i="2" s="1"/>
  <c r="P27" i="2"/>
  <c r="O27" i="2"/>
  <c r="N12" i="1" s="1"/>
  <c r="N27" i="2"/>
  <c r="K27" i="2"/>
  <c r="P26" i="2"/>
  <c r="O26" i="2"/>
  <c r="N26" i="2"/>
  <c r="K26" i="2"/>
  <c r="M25" i="2" s="1"/>
  <c r="P25" i="2"/>
  <c r="O25" i="2"/>
  <c r="N25" i="2"/>
  <c r="K25" i="2"/>
  <c r="M26" i="2" s="1"/>
  <c r="P24" i="2"/>
  <c r="O24" i="2"/>
  <c r="N24" i="2"/>
  <c r="K24" i="2"/>
  <c r="M23" i="2" s="1"/>
  <c r="P23" i="2"/>
  <c r="O23" i="2"/>
  <c r="N23" i="2"/>
  <c r="K23" i="2"/>
  <c r="P22" i="2"/>
  <c r="O22" i="2"/>
  <c r="N22" i="2"/>
  <c r="K22" i="2"/>
  <c r="P21" i="2"/>
  <c r="O21" i="2"/>
  <c r="N21" i="2"/>
  <c r="K21" i="2"/>
  <c r="M22" i="2" s="1"/>
  <c r="P20" i="2"/>
  <c r="O20" i="2"/>
  <c r="N20" i="2"/>
  <c r="K20" i="2"/>
  <c r="M19" i="2" s="1"/>
  <c r="P19" i="2"/>
  <c r="O19" i="2"/>
  <c r="Q19" i="2" s="1"/>
  <c r="N19" i="2"/>
  <c r="K19" i="2"/>
  <c r="P18" i="2"/>
  <c r="O18" i="2"/>
  <c r="N18" i="2"/>
  <c r="K18" i="2"/>
  <c r="M17" i="2" s="1"/>
  <c r="P17" i="2"/>
  <c r="O17" i="2"/>
  <c r="Q17" i="2" s="1"/>
  <c r="N17" i="2"/>
  <c r="K17" i="2"/>
  <c r="M18" i="2" s="1"/>
  <c r="P16" i="2"/>
  <c r="O16" i="2"/>
  <c r="N16" i="2"/>
  <c r="K16" i="2"/>
  <c r="P15" i="2"/>
  <c r="O15" i="2"/>
  <c r="N15" i="2"/>
  <c r="K15" i="2"/>
  <c r="P14" i="2"/>
  <c r="O14" i="2"/>
  <c r="N14" i="2"/>
  <c r="K14" i="2"/>
  <c r="P13" i="2"/>
  <c r="O13" i="2"/>
  <c r="N13" i="2"/>
  <c r="K13" i="2"/>
  <c r="P12" i="2"/>
  <c r="O12" i="2"/>
  <c r="N12" i="2"/>
  <c r="K12" i="2"/>
  <c r="M11" i="2" s="1"/>
  <c r="P11" i="2"/>
  <c r="O11" i="2"/>
  <c r="N11" i="2"/>
  <c r="K11" i="2"/>
  <c r="P10" i="2"/>
  <c r="O10" i="2"/>
  <c r="N10" i="2"/>
  <c r="K10" i="2"/>
  <c r="I13" i="1" s="1"/>
  <c r="P9" i="2"/>
  <c r="O9" i="2"/>
  <c r="N9" i="2"/>
  <c r="K9" i="2"/>
  <c r="M10" i="2" s="1"/>
  <c r="P8" i="2"/>
  <c r="O8" i="2"/>
  <c r="N23" i="1" s="1"/>
  <c r="N8" i="2"/>
  <c r="K8" i="2"/>
  <c r="M7" i="2" s="1"/>
  <c r="P7" i="2"/>
  <c r="O7" i="2"/>
  <c r="N7" i="2"/>
  <c r="K7" i="2"/>
  <c r="P6" i="2"/>
  <c r="O6" i="2"/>
  <c r="N6" i="2"/>
  <c r="K6" i="2"/>
  <c r="P5" i="2"/>
  <c r="O5" i="2"/>
  <c r="N5" i="2"/>
  <c r="K5" i="2"/>
  <c r="M6" i="2" s="1"/>
  <c r="P4" i="2"/>
  <c r="P8" i="1" s="1"/>
  <c r="O4" i="2"/>
  <c r="N8" i="1" s="1"/>
  <c r="N4" i="2"/>
  <c r="K4" i="2"/>
  <c r="M3" i="2" s="1"/>
  <c r="P3" i="2"/>
  <c r="O3" i="2"/>
  <c r="N3" i="2"/>
  <c r="K3" i="2"/>
  <c r="I7" i="1" s="1"/>
  <c r="U26" i="1"/>
  <c r="T26" i="1"/>
  <c r="P26" i="1"/>
  <c r="U25" i="1"/>
  <c r="T25" i="1"/>
  <c r="P25" i="1"/>
  <c r="U24" i="1"/>
  <c r="T24" i="1"/>
  <c r="I24" i="1"/>
  <c r="U23" i="1"/>
  <c r="T23" i="1"/>
  <c r="U22" i="1"/>
  <c r="T22" i="1"/>
  <c r="U21" i="1"/>
  <c r="T21" i="1"/>
  <c r="P21" i="1"/>
  <c r="U20" i="1"/>
  <c r="T20" i="1"/>
  <c r="P20" i="1"/>
  <c r="I20" i="1"/>
  <c r="U19" i="1"/>
  <c r="T19" i="1"/>
  <c r="I19" i="1"/>
  <c r="U18" i="1"/>
  <c r="T18" i="1"/>
  <c r="N18" i="1"/>
  <c r="U17" i="1"/>
  <c r="T17" i="1"/>
  <c r="U16" i="1"/>
  <c r="T16" i="1"/>
  <c r="N16" i="1"/>
  <c r="U15" i="1"/>
  <c r="T15" i="1"/>
  <c r="I15" i="1"/>
  <c r="U14" i="1"/>
  <c r="T14" i="1"/>
  <c r="P14" i="1"/>
  <c r="N14" i="1"/>
  <c r="I14" i="1"/>
  <c r="U13" i="1"/>
  <c r="T13" i="1"/>
  <c r="P13" i="1"/>
  <c r="U12" i="1"/>
  <c r="T12" i="1"/>
  <c r="I12" i="1"/>
  <c r="U11" i="1"/>
  <c r="T11" i="1"/>
  <c r="P11" i="1"/>
  <c r="N11" i="1"/>
  <c r="I11" i="1"/>
  <c r="U10" i="1"/>
  <c r="T10" i="1"/>
  <c r="P10" i="1"/>
  <c r="U9" i="1"/>
  <c r="T9" i="1"/>
  <c r="I9" i="1"/>
  <c r="U8" i="1"/>
  <c r="T8" i="1"/>
  <c r="I8" i="1"/>
  <c r="U7" i="1"/>
  <c r="T7" i="1"/>
  <c r="Z4" i="1"/>
  <c r="I10" i="3" l="1"/>
  <c r="J10" i="3" s="1"/>
  <c r="M10" i="3"/>
  <c r="L10" i="3" s="1"/>
  <c r="Q10" i="3"/>
  <c r="L8" i="3"/>
  <c r="Q7" i="3"/>
  <c r="I8" i="3"/>
  <c r="J8" i="3" s="1"/>
  <c r="Q8" i="3"/>
  <c r="I7" i="3"/>
  <c r="J7" i="3" s="1"/>
  <c r="L7" i="3"/>
  <c r="I6" i="3"/>
  <c r="J6" i="3" s="1"/>
  <c r="Q5" i="3"/>
  <c r="Q6" i="3"/>
  <c r="L4" i="3"/>
  <c r="Q3" i="3"/>
  <c r="L3" i="3"/>
  <c r="Q4" i="3"/>
  <c r="Q82" i="2"/>
  <c r="K18" i="1"/>
  <c r="Q79" i="2"/>
  <c r="L79" i="2"/>
  <c r="Q80" i="2"/>
  <c r="Q78" i="2"/>
  <c r="I75" i="2"/>
  <c r="J75" i="2" s="1"/>
  <c r="Q75" i="2"/>
  <c r="I26" i="1"/>
  <c r="L75" i="2"/>
  <c r="I74" i="2"/>
  <c r="J74" i="2" s="1"/>
  <c r="Q71" i="2"/>
  <c r="N26" i="1"/>
  <c r="R26" i="1" s="1"/>
  <c r="Q70" i="2"/>
  <c r="Q69" i="2"/>
  <c r="I67" i="2"/>
  <c r="J67" i="2" s="1"/>
  <c r="Q66" i="2"/>
  <c r="L66" i="2"/>
  <c r="N22" i="1"/>
  <c r="R22" i="1" s="1"/>
  <c r="Q65" i="2"/>
  <c r="I66" i="2"/>
  <c r="I18" i="1"/>
  <c r="K22" i="1"/>
  <c r="Q63" i="2"/>
  <c r="L63" i="2"/>
  <c r="I64" i="2"/>
  <c r="Q64" i="2"/>
  <c r="L82" i="2"/>
  <c r="L81" i="2"/>
  <c r="I80" i="2"/>
  <c r="J80" i="2" s="1"/>
  <c r="Q77" i="2"/>
  <c r="L78" i="2"/>
  <c r="M76" i="2"/>
  <c r="L76" i="2" s="1"/>
  <c r="I73" i="2"/>
  <c r="J73" i="2" s="1"/>
  <c r="L74" i="2"/>
  <c r="I72" i="2"/>
  <c r="J72" i="2" s="1"/>
  <c r="Q67" i="2"/>
  <c r="L68" i="2"/>
  <c r="I65" i="2"/>
  <c r="L65" i="2"/>
  <c r="Q62" i="2"/>
  <c r="N9" i="1"/>
  <c r="R9" i="1" s="1"/>
  <c r="Q60" i="2"/>
  <c r="I59" i="2"/>
  <c r="J59" i="2" s="1"/>
  <c r="Q57" i="2"/>
  <c r="Q58" i="2"/>
  <c r="Q56" i="2"/>
  <c r="Q55" i="2"/>
  <c r="Q51" i="2"/>
  <c r="I21" i="1"/>
  <c r="L50" i="2"/>
  <c r="Q49" i="2"/>
  <c r="L47" i="2"/>
  <c r="Q47" i="2"/>
  <c r="Q48" i="2"/>
  <c r="Q46" i="2"/>
  <c r="Q45" i="2"/>
  <c r="I45" i="2"/>
  <c r="N17" i="1"/>
  <c r="S17" i="1" s="1"/>
  <c r="Q44" i="2"/>
  <c r="L62" i="2"/>
  <c r="L61" i="2"/>
  <c r="Q59" i="2"/>
  <c r="I56" i="2"/>
  <c r="J56" i="2" s="1"/>
  <c r="L54" i="2"/>
  <c r="I53" i="2"/>
  <c r="J53" i="2" s="1"/>
  <c r="Q54" i="2"/>
  <c r="I48" i="2"/>
  <c r="I46" i="2"/>
  <c r="M46" i="2"/>
  <c r="I43" i="2"/>
  <c r="Q43" i="2"/>
  <c r="L42" i="2"/>
  <c r="Q41" i="2"/>
  <c r="Q42" i="2"/>
  <c r="I42" i="2"/>
  <c r="J42" i="2" s="1"/>
  <c r="K20" i="1"/>
  <c r="I40" i="2"/>
  <c r="J40" i="2" s="1"/>
  <c r="P24" i="1"/>
  <c r="Q40" i="2"/>
  <c r="Q37" i="2"/>
  <c r="L37" i="2"/>
  <c r="L38" i="2"/>
  <c r="Q35" i="2"/>
  <c r="I35" i="2"/>
  <c r="J35" i="2" s="1"/>
  <c r="K12" i="1"/>
  <c r="I16" i="1"/>
  <c r="P12" i="1"/>
  <c r="S12" i="1" s="1"/>
  <c r="Q33" i="2"/>
  <c r="I34" i="2"/>
  <c r="J34" i="2" s="1"/>
  <c r="I33" i="2"/>
  <c r="J33" i="2" s="1"/>
  <c r="L34" i="2"/>
  <c r="I32" i="2"/>
  <c r="J32" i="2" s="1"/>
  <c r="N24" i="1"/>
  <c r="Q31" i="2"/>
  <c r="Q30" i="2"/>
  <c r="I29" i="2"/>
  <c r="J29" i="2" s="1"/>
  <c r="L29" i="2"/>
  <c r="Q29" i="2"/>
  <c r="K16" i="1"/>
  <c r="P16" i="1"/>
  <c r="R16" i="1" s="1"/>
  <c r="M30" i="2"/>
  <c r="I27" i="2"/>
  <c r="J27" i="2" s="1"/>
  <c r="Q27" i="2"/>
  <c r="Q28" i="2"/>
  <c r="L26" i="2"/>
  <c r="Q25" i="2"/>
  <c r="I26" i="2"/>
  <c r="I10" i="1"/>
  <c r="Q24" i="2"/>
  <c r="Q23" i="2"/>
  <c r="L41" i="2"/>
  <c r="I41" i="2"/>
  <c r="J41" i="2" s="1"/>
  <c r="Q39" i="2"/>
  <c r="Q38" i="2"/>
  <c r="I38" i="2"/>
  <c r="J38" i="2" s="1"/>
  <c r="I37" i="2"/>
  <c r="J37" i="2" s="1"/>
  <c r="Q34" i="2"/>
  <c r="L31" i="2"/>
  <c r="I30" i="2"/>
  <c r="J30" i="2" s="1"/>
  <c r="L30" i="2"/>
  <c r="M28" i="2"/>
  <c r="I25" i="2"/>
  <c r="Q26" i="2"/>
  <c r="I24" i="2"/>
  <c r="Q22" i="2"/>
  <c r="I22" i="2"/>
  <c r="J22" i="2" s="1"/>
  <c r="I19" i="2"/>
  <c r="J19" i="2" s="1"/>
  <c r="M20" i="2"/>
  <c r="L20" i="2" s="1"/>
  <c r="N13" i="1"/>
  <c r="R13" i="1" s="1"/>
  <c r="Q20" i="2"/>
  <c r="Q18" i="2"/>
  <c r="P7" i="1"/>
  <c r="L18" i="2"/>
  <c r="I18" i="2"/>
  <c r="J18" i="2" s="1"/>
  <c r="N7" i="1"/>
  <c r="Q15" i="2"/>
  <c r="Q16" i="2"/>
  <c r="Q14" i="2"/>
  <c r="I13" i="2"/>
  <c r="J13" i="2" s="1"/>
  <c r="Q13" i="2"/>
  <c r="M14" i="2"/>
  <c r="I23" i="1"/>
  <c r="I11" i="2"/>
  <c r="J11" i="2" s="1"/>
  <c r="Q11" i="2"/>
  <c r="Q10" i="2"/>
  <c r="M9" i="2"/>
  <c r="L9" i="2" s="1"/>
  <c r="L10" i="2"/>
  <c r="Q9" i="2"/>
  <c r="Q8" i="2"/>
  <c r="Q7" i="2"/>
  <c r="P23" i="1"/>
  <c r="S23" i="1" s="1"/>
  <c r="Q6" i="2"/>
  <c r="Q5" i="2"/>
  <c r="Q4" i="2"/>
  <c r="V23" i="1"/>
  <c r="V24" i="1"/>
  <c r="V13" i="1"/>
  <c r="V21" i="1"/>
  <c r="V14" i="1"/>
  <c r="V22" i="1"/>
  <c r="V26" i="1"/>
  <c r="V17" i="1"/>
  <c r="V10" i="1"/>
  <c r="V25" i="1"/>
  <c r="V18" i="1"/>
  <c r="V7" i="1"/>
  <c r="V15" i="1"/>
  <c r="V9" i="1"/>
  <c r="V8" i="1"/>
  <c r="V12" i="1"/>
  <c r="V16" i="1"/>
  <c r="V20" i="1"/>
  <c r="Q21" i="2"/>
  <c r="I21" i="2"/>
  <c r="J21" i="2" s="1"/>
  <c r="L22" i="2"/>
  <c r="M21" i="2"/>
  <c r="L21" i="2" s="1"/>
  <c r="I17" i="2"/>
  <c r="J17" i="2" s="1"/>
  <c r="S15" i="1"/>
  <c r="I14" i="2"/>
  <c r="J14" i="2" s="1"/>
  <c r="L14" i="2"/>
  <c r="M12" i="2"/>
  <c r="S18" i="1"/>
  <c r="R8" i="1"/>
  <c r="R15" i="1"/>
  <c r="S19" i="1"/>
  <c r="R21" i="1"/>
  <c r="S11" i="1"/>
  <c r="R11" i="1"/>
  <c r="R19" i="1"/>
  <c r="S14" i="1"/>
  <c r="R20" i="1"/>
  <c r="S25" i="1"/>
  <c r="S10" i="1"/>
  <c r="S21" i="1"/>
  <c r="L48" i="2"/>
  <c r="I6" i="2"/>
  <c r="M5" i="2"/>
  <c r="K13" i="1" s="1"/>
  <c r="L6" i="2"/>
  <c r="L12" i="2"/>
  <c r="L46" i="2"/>
  <c r="L57" i="2"/>
  <c r="I116" i="3"/>
  <c r="J116" i="3" s="1"/>
  <c r="I115" i="3"/>
  <c r="J115" i="3" s="1"/>
  <c r="M115" i="3"/>
  <c r="L115" i="3" s="1"/>
  <c r="L116" i="3"/>
  <c r="Q12" i="2"/>
  <c r="Q50" i="2"/>
  <c r="I114" i="2"/>
  <c r="J114" i="2" s="1"/>
  <c r="I113" i="2"/>
  <c r="J113" i="2" s="1"/>
  <c r="M114" i="2"/>
  <c r="Q32" i="3"/>
  <c r="L34" i="3"/>
  <c r="I36" i="3"/>
  <c r="J36" i="3" s="1"/>
  <c r="I35" i="3"/>
  <c r="J35" i="3" s="1"/>
  <c r="M35" i="3"/>
  <c r="L35" i="3" s="1"/>
  <c r="L36" i="3"/>
  <c r="I95" i="2"/>
  <c r="J95" i="2" s="1"/>
  <c r="M96" i="2"/>
  <c r="L96" i="2" s="1"/>
  <c r="I7" i="2"/>
  <c r="J7" i="2" s="1"/>
  <c r="M8" i="2"/>
  <c r="L95" i="2"/>
  <c r="I15" i="2"/>
  <c r="J15" i="2" s="1"/>
  <c r="M16" i="2"/>
  <c r="L16" i="2" s="1"/>
  <c r="L92" i="2"/>
  <c r="L114" i="2"/>
  <c r="M4" i="2"/>
  <c r="I3" i="2"/>
  <c r="I10" i="2"/>
  <c r="J10" i="2" s="1"/>
  <c r="M45" i="2"/>
  <c r="I55" i="2"/>
  <c r="J55" i="2" s="1"/>
  <c r="M56" i="2"/>
  <c r="L56" i="2" s="1"/>
  <c r="I71" i="2"/>
  <c r="J71" i="2" s="1"/>
  <c r="M72" i="2"/>
  <c r="M15" i="2"/>
  <c r="L15" i="2" s="1"/>
  <c r="S8" i="1"/>
  <c r="I5" i="2"/>
  <c r="R14" i="1"/>
  <c r="L3" i="2"/>
  <c r="I8" i="2"/>
  <c r="I9" i="2"/>
  <c r="J9" i="2" s="1"/>
  <c r="L11" i="2"/>
  <c r="I16" i="2"/>
  <c r="J16" i="2" s="1"/>
  <c r="L19" i="2"/>
  <c r="L49" i="2"/>
  <c r="L71" i="2"/>
  <c r="I78" i="2"/>
  <c r="J78" i="2" s="1"/>
  <c r="I77" i="2"/>
  <c r="J77" i="2" s="1"/>
  <c r="M77" i="2"/>
  <c r="L77" i="2" s="1"/>
  <c r="L93" i="2"/>
  <c r="M98" i="2"/>
  <c r="L98" i="2" s="1"/>
  <c r="I98" i="2"/>
  <c r="J98" i="2" s="1"/>
  <c r="I97" i="2"/>
  <c r="J97" i="2" s="1"/>
  <c r="L104" i="2"/>
  <c r="L73" i="3"/>
  <c r="M46" i="3"/>
  <c r="L45" i="3"/>
  <c r="I45" i="3"/>
  <c r="J45" i="3" s="1"/>
  <c r="I46" i="3"/>
  <c r="J46" i="3" s="1"/>
  <c r="M58" i="2"/>
  <c r="L58" i="2" s="1"/>
  <c r="I58" i="2"/>
  <c r="J58" i="2" s="1"/>
  <c r="I57" i="2"/>
  <c r="J57" i="2" s="1"/>
  <c r="I94" i="2"/>
  <c r="J94" i="2" s="1"/>
  <c r="I93" i="2"/>
  <c r="J93" i="2" s="1"/>
  <c r="M93" i="2"/>
  <c r="M38" i="3"/>
  <c r="L38" i="3" s="1"/>
  <c r="L37" i="3"/>
  <c r="I37" i="3"/>
  <c r="J37" i="3" s="1"/>
  <c r="I38" i="3"/>
  <c r="J38" i="3" s="1"/>
  <c r="R10" i="1"/>
  <c r="R18" i="1"/>
  <c r="L7" i="2"/>
  <c r="V11" i="1"/>
  <c r="V19" i="1"/>
  <c r="S20" i="1"/>
  <c r="Q3" i="2"/>
  <c r="L5" i="2"/>
  <c r="I54" i="2"/>
  <c r="J54" i="2" s="1"/>
  <c r="M53" i="2"/>
  <c r="L53" i="2" s="1"/>
  <c r="M55" i="2"/>
  <c r="K9" i="1" s="1"/>
  <c r="I70" i="2"/>
  <c r="J70" i="2" s="1"/>
  <c r="I69" i="2"/>
  <c r="J69" i="2" s="1"/>
  <c r="M69" i="2"/>
  <c r="L69" i="2" s="1"/>
  <c r="L70" i="2"/>
  <c r="Q76" i="2"/>
  <c r="I96" i="2"/>
  <c r="J96" i="2" s="1"/>
  <c r="I23" i="2"/>
  <c r="M24" i="2"/>
  <c r="L27" i="2"/>
  <c r="L36" i="2"/>
  <c r="L67" i="2"/>
  <c r="L73" i="2"/>
  <c r="L84" i="2"/>
  <c r="I87" i="2"/>
  <c r="J87" i="2" s="1"/>
  <c r="M88" i="2"/>
  <c r="I44" i="3"/>
  <c r="J44" i="3" s="1"/>
  <c r="I43" i="3"/>
  <c r="J43" i="3" s="1"/>
  <c r="M43" i="3"/>
  <c r="L43" i="3" s="1"/>
  <c r="L89" i="3"/>
  <c r="L17" i="2"/>
  <c r="L23" i="2"/>
  <c r="I31" i="2"/>
  <c r="J31" i="2" s="1"/>
  <c r="M32" i="2"/>
  <c r="L32" i="2" s="1"/>
  <c r="L35" i="2"/>
  <c r="Q36" i="2"/>
  <c r="L44" i="2"/>
  <c r="I49" i="2"/>
  <c r="J49" i="2" s="1"/>
  <c r="I50" i="2"/>
  <c r="J50" i="2" s="1"/>
  <c r="I51" i="2"/>
  <c r="J51" i="2" s="1"/>
  <c r="L60" i="2"/>
  <c r="I63" i="2"/>
  <c r="M64" i="2"/>
  <c r="I81" i="2"/>
  <c r="J81" i="2" s="1"/>
  <c r="I82" i="2"/>
  <c r="J82" i="2" s="1"/>
  <c r="Q84" i="2"/>
  <c r="I86" i="2"/>
  <c r="J86" i="2" s="1"/>
  <c r="I85" i="2"/>
  <c r="J85" i="2" s="1"/>
  <c r="L87" i="2"/>
  <c r="L88" i="2"/>
  <c r="L107" i="2"/>
  <c r="I12" i="3"/>
  <c r="J12" i="3" s="1"/>
  <c r="I11" i="3"/>
  <c r="J11" i="3" s="1"/>
  <c r="L26" i="3"/>
  <c r="L44" i="3"/>
  <c r="L25" i="2"/>
  <c r="I39" i="2"/>
  <c r="J39" i="2" s="1"/>
  <c r="M40" i="2"/>
  <c r="L40" i="2" s="1"/>
  <c r="L43" i="2"/>
  <c r="L52" i="2"/>
  <c r="I62" i="2"/>
  <c r="J62" i="2" s="1"/>
  <c r="I61" i="2"/>
  <c r="J61" i="2" s="1"/>
  <c r="L83" i="2"/>
  <c r="L89" i="2"/>
  <c r="I103" i="2"/>
  <c r="J103" i="2" s="1"/>
  <c r="M104" i="2"/>
  <c r="R25" i="1"/>
  <c r="M13" i="2"/>
  <c r="L33" i="2"/>
  <c r="L39" i="2"/>
  <c r="I47" i="2"/>
  <c r="J47" i="2" s="1"/>
  <c r="M48" i="2"/>
  <c r="K25" i="1" s="1"/>
  <c r="L51" i="2"/>
  <c r="Q52" i="2"/>
  <c r="L59" i="2"/>
  <c r="I79" i="2"/>
  <c r="J79" i="2" s="1"/>
  <c r="M80" i="2"/>
  <c r="L80" i="2" s="1"/>
  <c r="Q100" i="2"/>
  <c r="I102" i="2"/>
  <c r="J102" i="2" s="1"/>
  <c r="I101" i="2"/>
  <c r="J101" i="2" s="1"/>
  <c r="L103" i="2"/>
  <c r="Q9" i="3"/>
  <c r="L81" i="3"/>
  <c r="I4" i="2"/>
  <c r="I12" i="2"/>
  <c r="J12" i="2" s="1"/>
  <c r="I20" i="2"/>
  <c r="J20" i="2" s="1"/>
  <c r="I28" i="2"/>
  <c r="I36" i="2"/>
  <c r="J36" i="2" s="1"/>
  <c r="I44" i="2"/>
  <c r="I52" i="2"/>
  <c r="J52" i="2" s="1"/>
  <c r="I60" i="2"/>
  <c r="J60" i="2" s="1"/>
  <c r="I68" i="2"/>
  <c r="I76" i="2"/>
  <c r="J76" i="2" s="1"/>
  <c r="I84" i="2"/>
  <c r="J84" i="2" s="1"/>
  <c r="I92" i="2"/>
  <c r="J92" i="2" s="1"/>
  <c r="I100" i="2"/>
  <c r="J100" i="2" s="1"/>
  <c r="I108" i="2"/>
  <c r="J108" i="2" s="1"/>
  <c r="M30" i="3"/>
  <c r="L30" i="3" s="1"/>
  <c r="L29" i="3"/>
  <c r="I29" i="3"/>
  <c r="J29" i="3" s="1"/>
  <c r="L33" i="3"/>
  <c r="L113" i="2"/>
  <c r="M118" i="2"/>
  <c r="I117" i="2"/>
  <c r="J117" i="2" s="1"/>
  <c r="L118" i="2"/>
  <c r="Q16" i="3"/>
  <c r="I28" i="3"/>
  <c r="J28" i="3" s="1"/>
  <c r="I27" i="3"/>
  <c r="J27" i="3" s="1"/>
  <c r="Q48" i="3"/>
  <c r="Q56" i="3"/>
  <c r="L70" i="3"/>
  <c r="L78" i="3"/>
  <c r="L94" i="3"/>
  <c r="L117" i="2"/>
  <c r="M6" i="3"/>
  <c r="K19" i="1" s="1"/>
  <c r="I5" i="3"/>
  <c r="J5" i="3" s="1"/>
  <c r="M22" i="3"/>
  <c r="L22" i="3" s="1"/>
  <c r="L21" i="3"/>
  <c r="I21" i="3"/>
  <c r="J21" i="3" s="1"/>
  <c r="L25" i="3"/>
  <c r="M54" i="3"/>
  <c r="L54" i="3" s="1"/>
  <c r="L53" i="3"/>
  <c r="I53" i="3"/>
  <c r="J53" i="3" s="1"/>
  <c r="M62" i="3"/>
  <c r="L62" i="3" s="1"/>
  <c r="L61" i="3"/>
  <c r="I61" i="3"/>
  <c r="J61" i="3" s="1"/>
  <c r="M70" i="3"/>
  <c r="L69" i="3"/>
  <c r="I69" i="3"/>
  <c r="J69" i="3" s="1"/>
  <c r="M78" i="3"/>
  <c r="L77" i="3"/>
  <c r="I77" i="3"/>
  <c r="J77" i="3" s="1"/>
  <c r="M86" i="3"/>
  <c r="L86" i="3" s="1"/>
  <c r="L85" i="3"/>
  <c r="I85" i="3"/>
  <c r="J85" i="3" s="1"/>
  <c r="M94" i="3"/>
  <c r="L93" i="3"/>
  <c r="I93" i="3"/>
  <c r="J93" i="3" s="1"/>
  <c r="M102" i="3"/>
  <c r="L102" i="3" s="1"/>
  <c r="L101" i="3"/>
  <c r="I101" i="3"/>
  <c r="J101" i="3" s="1"/>
  <c r="M110" i="3"/>
  <c r="L110" i="3" s="1"/>
  <c r="L109" i="3"/>
  <c r="I109" i="3"/>
  <c r="J109" i="3" s="1"/>
  <c r="L114" i="3"/>
  <c r="L118" i="3"/>
  <c r="L116" i="2"/>
  <c r="I4" i="3"/>
  <c r="J4" i="3" s="1"/>
  <c r="I3" i="3"/>
  <c r="J3" i="3" s="1"/>
  <c r="L5" i="3"/>
  <c r="M14" i="3"/>
  <c r="I13" i="3"/>
  <c r="J13" i="3" s="1"/>
  <c r="L14" i="3"/>
  <c r="I20" i="3"/>
  <c r="J20" i="3" s="1"/>
  <c r="I19" i="3"/>
  <c r="J19" i="3" s="1"/>
  <c r="Q40" i="3"/>
  <c r="L42" i="3"/>
  <c r="L46" i="3"/>
  <c r="I52" i="3"/>
  <c r="J52" i="3" s="1"/>
  <c r="I51" i="3"/>
  <c r="J51" i="3" s="1"/>
  <c r="I60" i="3"/>
  <c r="J60" i="3" s="1"/>
  <c r="I59" i="3"/>
  <c r="J59" i="3" s="1"/>
  <c r="I68" i="3"/>
  <c r="J68" i="3" s="1"/>
  <c r="I67" i="3"/>
  <c r="J67" i="3" s="1"/>
  <c r="I76" i="3"/>
  <c r="J76" i="3" s="1"/>
  <c r="I75" i="3"/>
  <c r="J75" i="3" s="1"/>
  <c r="I84" i="3"/>
  <c r="J84" i="3" s="1"/>
  <c r="I83" i="3"/>
  <c r="J83" i="3" s="1"/>
  <c r="I92" i="3"/>
  <c r="J92" i="3" s="1"/>
  <c r="I91" i="3"/>
  <c r="J91" i="3" s="1"/>
  <c r="I100" i="3"/>
  <c r="J100" i="3" s="1"/>
  <c r="I99" i="3"/>
  <c r="J99" i="3" s="1"/>
  <c r="I108" i="3"/>
  <c r="J108" i="3" s="1"/>
  <c r="I107" i="3"/>
  <c r="J107" i="3" s="1"/>
  <c r="M118" i="3"/>
  <c r="L117" i="3"/>
  <c r="I117" i="3"/>
  <c r="J117" i="3" s="1"/>
  <c r="M33" i="3"/>
  <c r="M41" i="3"/>
  <c r="L41" i="3" s="1"/>
  <c r="M49" i="3"/>
  <c r="L49" i="3" s="1"/>
  <c r="M57" i="3"/>
  <c r="L57" i="3" s="1"/>
  <c r="M65" i="3"/>
  <c r="L65" i="3" s="1"/>
  <c r="M73" i="3"/>
  <c r="M81" i="3"/>
  <c r="M89" i="3"/>
  <c r="M97" i="3"/>
  <c r="L97" i="3" s="1"/>
  <c r="M105" i="3"/>
  <c r="L105" i="3" s="1"/>
  <c r="M121" i="3"/>
  <c r="L121" i="3" s="1"/>
  <c r="I121" i="2"/>
  <c r="J121" i="2" s="1"/>
  <c r="I9" i="3"/>
  <c r="J9" i="3" s="1"/>
  <c r="I17" i="3"/>
  <c r="J17" i="3" s="1"/>
  <c r="I25" i="3"/>
  <c r="J25" i="3" s="1"/>
  <c r="L6" i="3" l="1"/>
  <c r="K11" i="1"/>
  <c r="S26" i="1"/>
  <c r="L72" i="2"/>
  <c r="J26" i="1" s="1"/>
  <c r="K26" i="1"/>
  <c r="J22" i="1"/>
  <c r="L22" i="1" s="1"/>
  <c r="J18" i="1"/>
  <c r="L18" i="1" s="1"/>
  <c r="J11" i="1"/>
  <c r="J68" i="2"/>
  <c r="E26" i="1" s="1"/>
  <c r="D26" i="1"/>
  <c r="W26" i="1"/>
  <c r="S22" i="1"/>
  <c r="J65" i="2"/>
  <c r="E18" i="1" s="1"/>
  <c r="W18" i="1"/>
  <c r="D18" i="1"/>
  <c r="J66" i="2"/>
  <c r="E22" i="1" s="1"/>
  <c r="W22" i="1"/>
  <c r="D22" i="1"/>
  <c r="L64" i="2"/>
  <c r="J14" i="1" s="1"/>
  <c r="K14" i="1"/>
  <c r="J63" i="2"/>
  <c r="E11" i="1" s="1"/>
  <c r="D11" i="1"/>
  <c r="W11" i="1"/>
  <c r="J64" i="2"/>
  <c r="E14" i="1" s="1"/>
  <c r="W14" i="1"/>
  <c r="D14" i="1"/>
  <c r="S9" i="1"/>
  <c r="J25" i="1"/>
  <c r="L25" i="1" s="1"/>
  <c r="K21" i="1"/>
  <c r="L55" i="2"/>
  <c r="J9" i="1" s="1"/>
  <c r="L9" i="1" s="1"/>
  <c r="K15" i="1"/>
  <c r="J15" i="1"/>
  <c r="J21" i="1"/>
  <c r="R17" i="1"/>
  <c r="J48" i="2"/>
  <c r="E25" i="1" s="1"/>
  <c r="W25" i="1"/>
  <c r="D25" i="1"/>
  <c r="J45" i="2"/>
  <c r="E17" i="1" s="1"/>
  <c r="D17" i="1"/>
  <c r="W17" i="1"/>
  <c r="L45" i="2"/>
  <c r="J17" i="1" s="1"/>
  <c r="K17" i="1"/>
  <c r="J46" i="2"/>
  <c r="E21" i="1" s="1"/>
  <c r="D21" i="1"/>
  <c r="W21" i="1"/>
  <c r="J44" i="2"/>
  <c r="E9" i="1" s="1"/>
  <c r="D9" i="1"/>
  <c r="W9" i="1"/>
  <c r="J43" i="2"/>
  <c r="E15" i="1" s="1"/>
  <c r="W15" i="1"/>
  <c r="D15" i="1"/>
  <c r="S24" i="1"/>
  <c r="R12" i="1"/>
  <c r="R24" i="1"/>
  <c r="K24" i="1"/>
  <c r="J20" i="1"/>
  <c r="L20" i="1" s="1"/>
  <c r="Q20" i="1" s="1"/>
  <c r="S16" i="1"/>
  <c r="J16" i="1"/>
  <c r="L16" i="1" s="1"/>
  <c r="Q16" i="1" s="1"/>
  <c r="J12" i="1"/>
  <c r="L12" i="1" s="1"/>
  <c r="Q12" i="1" s="1"/>
  <c r="L28" i="2"/>
  <c r="J24" i="1" s="1"/>
  <c r="J28" i="2"/>
  <c r="E24" i="1" s="1"/>
  <c r="D24" i="1"/>
  <c r="W24" i="1"/>
  <c r="J26" i="2"/>
  <c r="E20" i="1" s="1"/>
  <c r="D20" i="1"/>
  <c r="W20" i="1"/>
  <c r="J25" i="2"/>
  <c r="E16" i="1" s="1"/>
  <c r="W16" i="1"/>
  <c r="D16" i="1"/>
  <c r="J23" i="2"/>
  <c r="E12" i="1" s="1"/>
  <c r="W12" i="1"/>
  <c r="D12" i="1"/>
  <c r="J24" i="2"/>
  <c r="E10" i="1" s="1"/>
  <c r="W10" i="1"/>
  <c r="D10" i="1"/>
  <c r="L24" i="2"/>
  <c r="J10" i="1" s="1"/>
  <c r="K10" i="1"/>
  <c r="S13" i="1"/>
  <c r="S7" i="1"/>
  <c r="R7" i="1"/>
  <c r="L13" i="2"/>
  <c r="K7" i="1"/>
  <c r="J19" i="1"/>
  <c r="L19" i="1" s="1"/>
  <c r="O19" i="1" s="1"/>
  <c r="J13" i="1"/>
  <c r="L13" i="1" s="1"/>
  <c r="J8" i="2"/>
  <c r="E23" i="1" s="1"/>
  <c r="W23" i="1"/>
  <c r="D23" i="1"/>
  <c r="R23" i="1"/>
  <c r="J7" i="1"/>
  <c r="L8" i="2"/>
  <c r="J23" i="1" s="1"/>
  <c r="K23" i="1"/>
  <c r="J6" i="2"/>
  <c r="E19" i="1" s="1"/>
  <c r="W19" i="1"/>
  <c r="D19" i="1"/>
  <c r="J5" i="2"/>
  <c r="E13" i="1" s="1"/>
  <c r="W13" i="1"/>
  <c r="D13" i="1"/>
  <c r="J3" i="2"/>
  <c r="E7" i="1" s="1"/>
  <c r="W7" i="1"/>
  <c r="D7" i="1"/>
  <c r="L4" i="2"/>
  <c r="J8" i="1" s="1"/>
  <c r="K8" i="1"/>
  <c r="J4" i="2"/>
  <c r="E8" i="1" s="1"/>
  <c r="W8" i="1"/>
  <c r="D8" i="1"/>
  <c r="L11" i="1" l="1"/>
  <c r="M11" i="1" s="1"/>
  <c r="L26" i="1"/>
  <c r="M26" i="1" s="1"/>
  <c r="M22" i="1"/>
  <c r="O22" i="1"/>
  <c r="O18" i="1"/>
  <c r="Q18" i="1"/>
  <c r="M18" i="1"/>
  <c r="Q22" i="1"/>
  <c r="F26" i="1"/>
  <c r="F18" i="1"/>
  <c r="F14" i="1"/>
  <c r="G14" i="1" s="1"/>
  <c r="F22" i="1"/>
  <c r="F11" i="1"/>
  <c r="L14" i="1"/>
  <c r="M25" i="1"/>
  <c r="Q25" i="1"/>
  <c r="L21" i="1"/>
  <c r="M21" i="1" s="1"/>
  <c r="M9" i="1"/>
  <c r="Q9" i="1"/>
  <c r="O9" i="1"/>
  <c r="O25" i="1"/>
  <c r="L15" i="1"/>
  <c r="F25" i="1"/>
  <c r="L17" i="1"/>
  <c r="F17" i="1"/>
  <c r="F21" i="1"/>
  <c r="F15" i="1"/>
  <c r="F9" i="1"/>
  <c r="O20" i="1"/>
  <c r="M16" i="1"/>
  <c r="O16" i="1"/>
  <c r="M20" i="1"/>
  <c r="L24" i="1"/>
  <c r="M24" i="1" s="1"/>
  <c r="M12" i="1"/>
  <c r="O12" i="1"/>
  <c r="F20" i="1"/>
  <c r="H20" i="1" s="1"/>
  <c r="F24" i="1"/>
  <c r="F16" i="1"/>
  <c r="L10" i="1"/>
  <c r="F10" i="1"/>
  <c r="F12" i="1"/>
  <c r="L7" i="1"/>
  <c r="M7" i="1" s="1"/>
  <c r="M19" i="1"/>
  <c r="Q19" i="1"/>
  <c r="O13" i="1"/>
  <c r="Q13" i="1"/>
  <c r="M13" i="1"/>
  <c r="L23" i="1"/>
  <c r="F23" i="1"/>
  <c r="F19" i="1"/>
  <c r="H19" i="1" s="1"/>
  <c r="F13" i="1"/>
  <c r="F7" i="1"/>
  <c r="H7" i="1" s="1"/>
  <c r="F8" i="1"/>
  <c r="L8" i="1"/>
  <c r="Q11" i="1" l="1"/>
  <c r="O11" i="1"/>
  <c r="Q26" i="1"/>
  <c r="O26" i="1"/>
  <c r="H26" i="1"/>
  <c r="G26" i="1"/>
  <c r="H18" i="1"/>
  <c r="G18" i="1"/>
  <c r="H14" i="1"/>
  <c r="H22" i="1"/>
  <c r="G22" i="1"/>
  <c r="H11" i="1"/>
  <c r="G11" i="1"/>
  <c r="M14" i="1"/>
  <c r="Q14" i="1"/>
  <c r="O14" i="1"/>
  <c r="X7" i="1"/>
  <c r="Z7" i="1" s="1"/>
  <c r="O21" i="1"/>
  <c r="Q21" i="1"/>
  <c r="M15" i="1"/>
  <c r="O15" i="1"/>
  <c r="Q15" i="1"/>
  <c r="H25" i="1"/>
  <c r="G25" i="1"/>
  <c r="H17" i="1"/>
  <c r="G17" i="1"/>
  <c r="M17" i="1"/>
  <c r="Q17" i="1"/>
  <c r="O17" i="1"/>
  <c r="H21" i="1"/>
  <c r="G21" i="1"/>
  <c r="H15" i="1"/>
  <c r="G15" i="1"/>
  <c r="G9" i="1"/>
  <c r="H9" i="1"/>
  <c r="Q24" i="1"/>
  <c r="O24" i="1"/>
  <c r="G20" i="1"/>
  <c r="H24" i="1"/>
  <c r="G24" i="1"/>
  <c r="H16" i="1"/>
  <c r="G16" i="1"/>
  <c r="M10" i="1"/>
  <c r="Q10" i="1"/>
  <c r="O10" i="1"/>
  <c r="H12" i="1"/>
  <c r="G12" i="1"/>
  <c r="G10" i="1"/>
  <c r="H10" i="1"/>
  <c r="O7" i="1"/>
  <c r="Q7" i="1"/>
  <c r="G7" i="1"/>
  <c r="Q23" i="1"/>
  <c r="O23" i="1"/>
  <c r="M23" i="1"/>
  <c r="H23" i="1"/>
  <c r="G23" i="1"/>
  <c r="G19" i="1"/>
  <c r="H13" i="1"/>
  <c r="G13" i="1"/>
  <c r="Q8" i="1"/>
  <c r="M8" i="1"/>
  <c r="O8" i="1"/>
  <c r="H8" i="1"/>
  <c r="G8" i="1"/>
  <c r="X15" i="1" l="1"/>
  <c r="Z15" i="1" s="1"/>
  <c r="X13" i="1"/>
  <c r="Z13" i="1" s="1"/>
  <c r="X23" i="1"/>
  <c r="Z23" i="1" s="1"/>
  <c r="X11" i="1"/>
  <c r="Z11" i="1" s="1"/>
  <c r="X20" i="1"/>
  <c r="Z20" i="1" s="1"/>
  <c r="X12" i="1"/>
  <c r="Z12" i="1" s="1"/>
  <c r="X10" i="1"/>
  <c r="Z10" i="1" s="1"/>
  <c r="X22" i="1"/>
  <c r="Z22" i="1" s="1"/>
  <c r="X18" i="1"/>
  <c r="Z18" i="1" s="1"/>
  <c r="X14" i="1"/>
  <c r="Z14" i="1" s="1"/>
  <c r="X19" i="1"/>
  <c r="Z19" i="1" s="1"/>
  <c r="X26" i="1"/>
  <c r="Z26" i="1" s="1"/>
  <c r="X8" i="1"/>
  <c r="Z8" i="1" s="1"/>
  <c r="X24" i="1"/>
  <c r="Z24" i="1" s="1"/>
  <c r="X25" i="1"/>
  <c r="Z25" i="1" s="1"/>
  <c r="X9" i="1"/>
  <c r="Z9" i="1" s="1"/>
  <c r="X17" i="1"/>
  <c r="Z17" i="1" s="1"/>
  <c r="X16" i="1"/>
  <c r="Z16" i="1" s="1"/>
  <c r="X21" i="1"/>
  <c r="Z21" i="1" s="1"/>
</calcChain>
</file>

<file path=xl/sharedStrings.xml><?xml version="1.0" encoding="utf-8"?>
<sst xmlns="http://schemas.openxmlformats.org/spreadsheetml/2006/main" count="1227" uniqueCount="81">
  <si>
    <t>BUHURT INTERNATIONAL</t>
  </si>
  <si>
    <t>Sword &amp; Shield</t>
  </si>
  <si>
    <t>Name:</t>
  </si>
  <si>
    <t xml:space="preserve"> Castleton Cup 2025</t>
  </si>
  <si>
    <t>Event Date:</t>
  </si>
  <si>
    <t>2025-04-19</t>
  </si>
  <si>
    <t>Event Tier:</t>
  </si>
  <si>
    <t>Classic</t>
  </si>
  <si>
    <t>: Event tier</t>
  </si>
  <si>
    <t>Loc:</t>
  </si>
  <si>
    <t>Hillcrest Rd, Rochdale OL11 2QD, UK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</si>
  <si>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</si>
  <si>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</si>
  <si>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</si>
  <si>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</si>
  <si>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</si>
  <si>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</si>
  <si>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</si>
  <si>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</si>
  <si>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</si>
  <si>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</si>
  <si>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</si>
  <si>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</si>
  <si>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</si>
  <si>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</si>
  <si>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</si>
  <si>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</si>
  <si>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</si>
  <si>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</si>
  <si>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</si>
  <si>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</si>
  <si>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</si>
  <si>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</si>
  <si>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</si>
  <si>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</si>
  <si>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</si>
  <si>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</si>
  <si>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</si>
  <si>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</si>
  <si>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</si>
  <si>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</si>
  <si>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</si>
  <si>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</si>
  <si>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Rowland Longley</t>
  </si>
  <si>
    <t>Laco Kaplan</t>
  </si>
  <si>
    <t>Robert Atkinson</t>
  </si>
  <si>
    <t>Jack Hallums</t>
  </si>
  <si>
    <t>Jake Coles</t>
  </si>
  <si>
    <t>Bohumil Masnicak</t>
  </si>
  <si>
    <t>Martin Gill</t>
  </si>
  <si>
    <t>seb Greaves</t>
  </si>
  <si>
    <t>Daniel Winter</t>
  </si>
  <si>
    <t>Jack Gethin</t>
  </si>
  <si>
    <t>Ewan Cronin</t>
  </si>
  <si>
    <t>Steve Hegarty</t>
  </si>
  <si>
    <t>Oleh Boikov</t>
  </si>
  <si>
    <t>Adam Roy</t>
  </si>
  <si>
    <t>Denis Nikolaytsev</t>
  </si>
  <si>
    <t>Nathan Williams</t>
  </si>
  <si>
    <t>Thomas Leigh</t>
  </si>
  <si>
    <t>David Maher</t>
  </si>
  <si>
    <t>Christopher Percival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</si>
  <si>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</si>
  <si>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</si>
  <si>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</si>
  <si>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</si>
  <si>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</si>
  <si>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</si>
  <si>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</si>
  <si>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</si>
  <si>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</si>
  <si>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</si>
  <si>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</si>
  <si>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</si>
  <si>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</si>
  <si>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</si>
  <si>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</si>
  <si>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</si>
  <si>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Patrick Moore</t>
  </si>
  <si>
    <t>Bohumil Masnicack</t>
  </si>
  <si>
    <t>Seb Greaves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</si>
</sst>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10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topLeftCell="A4" workbookViewId="0">
      <selection activeCell="B28" sqref="B28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7.6" x14ac:dyDescent="0.2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3.2" x14ac:dyDescent="0.3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3</v>
      </c>
      <c r="E7" s="7">
        <f>SUMIF(pools!$B:$B,$A7,pools!$J:$J)+SUMIF(brackets!$B:$B,$A7,brackets!$J:$J)</f>
        <v>1</v>
      </c>
      <c r="F7" s="7">
        <f t="shared" ref="F7:F26" si="0">SUM(D7:E7)</f>
        <v>4</v>
      </c>
      <c r="G7" s="8">
        <f t="shared" ref="G7:G26" si="1">IFERROR(D7/F7, 0)</f>
        <v>0.75</v>
      </c>
      <c r="H7" s="7">
        <f t="shared" ref="H7:H26" si="2">F7/C7</f>
        <v>4</v>
      </c>
      <c r="I7" s="7">
        <f>SUMIF(pools!$B:$B,$A7,pools!$K:$K)+SUMIF(brackets!$B:$B,$A7,brackets!$K:$K)</f>
        <v>140</v>
      </c>
      <c r="J7" s="7">
        <f>SUMIF(pools!$B:$B,$A7,pools!$L:$L)+SUMIF(brackets!$B:$B,$A7,brackets!$L:$L)</f>
        <v>-213</v>
      </c>
      <c r="K7" s="7">
        <f>SUMIF(pools!$B:$B,$A7,pools!$M:$M)+SUMIF(brackets!$B:$B,$A7,brackets!$M:$M)</f>
        <v>81</v>
      </c>
      <c r="L7" s="7">
        <f t="shared" ref="L7:L26" si="3">SUM(I7:K7)</f>
        <v>8</v>
      </c>
      <c r="M7" s="7">
        <f t="shared" ref="M7:M26" si="4">IFERROR(I7/L7, 0)</f>
        <v>17.5</v>
      </c>
      <c r="N7" s="7">
        <f>SUMIF(pools!$B:$B,$A7,pools!$O:$O)+SUMIF(brackets!$B:$B,$A7,brackets!$O:$O)</f>
        <v>140</v>
      </c>
      <c r="O7" s="7">
        <f t="shared" ref="O7:O26" si="5">IFERROR(N7/L7, 0)</f>
        <v>17.5</v>
      </c>
      <c r="P7" s="7">
        <f>SUMIF(pools!$B:$B,$A7,pools!$P:$P)+SUMIF(brackets!$B:$B,$A7,brackets!$P:$P)</f>
        <v>81</v>
      </c>
      <c r="Q7" s="9">
        <f t="shared" ref="Q7:Q26" si="6">IFERROR(P7/L7, 0)</f>
        <v>10.125</v>
      </c>
      <c r="R7" s="7">
        <f t="shared" ref="R7:R26" si="7">N7-P7</f>
        <v>59</v>
      </c>
      <c r="S7" s="9">
        <f t="shared" ref="S7:S26" si="8">IFERROR(N7/P7, 0)</f>
        <v>1.728395061728395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26" si="9">T7+(2*U7)</f>
        <v>0</v>
      </c>
      <c r="W7" s="7">
        <f>SUMIF(pools!$B:$B, $A7, pools!$I:$I) + (SUMIF(brackets!$B:$B, $A7, brackets!$I:$I) * 2)</f>
        <v>3</v>
      </c>
      <c r="X7" s="7">
        <f t="shared" ref="X7:X26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6</v>
      </c>
      <c r="Y7" s="7"/>
      <c r="Z7" s="7">
        <f t="shared" ref="Z7:Z26" si="11">IF(X7=3,W7+2,IF(X7=2,W7+4,IF(X7=1,W7+6,W7))) * $Z$4</f>
        <v>3</v>
      </c>
    </row>
    <row r="8" spans="1:27" x14ac:dyDescent="0.3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1</v>
      </c>
      <c r="E8" s="10">
        <f>SUMIF(pools!$B:$B,$A8,pools!$J:$J)+SUMIF(brackets!$B:$B,$A8,brackets!$J:$J)</f>
        <v>3</v>
      </c>
      <c r="F8" s="10">
        <f t="shared" si="0"/>
        <v>4</v>
      </c>
      <c r="G8" s="11">
        <f t="shared" si="1"/>
        <v>0.25</v>
      </c>
      <c r="H8" s="10">
        <f t="shared" si="2"/>
        <v>4</v>
      </c>
      <c r="I8" s="10">
        <f>SUMIF(pools!$B:$B,$A8,pools!$K:$K)+SUMIF(brackets!$B:$B,$A8,brackets!$K:$K)</f>
        <v>78</v>
      </c>
      <c r="J8" s="10">
        <f>SUMIF(pools!$B:$B,$A8,pools!$L:$L)+SUMIF(brackets!$B:$B,$A8,brackets!$L:$L)</f>
        <v>-163</v>
      </c>
      <c r="K8" s="10">
        <f>SUMIF(pools!$B:$B,$A8,pools!$M:$M)+SUMIF(brackets!$B:$B,$A8,brackets!$M:$M)</f>
        <v>93</v>
      </c>
      <c r="L8" s="10">
        <f t="shared" si="3"/>
        <v>8</v>
      </c>
      <c r="M8" s="10">
        <f t="shared" si="4"/>
        <v>9.75</v>
      </c>
      <c r="N8" s="10">
        <f>SUMIF(pools!$B:$B,$A8,pools!$O:$O)+SUMIF(brackets!$B:$B,$A8,brackets!$O:$O)</f>
        <v>78</v>
      </c>
      <c r="O8" s="10">
        <f t="shared" si="5"/>
        <v>9.75</v>
      </c>
      <c r="P8" s="10">
        <f>SUMIF(pools!$B:$B,$A8,pools!$P:$P)+SUMIF(brackets!$B:$B,$A8,brackets!$P:$P)</f>
        <v>93</v>
      </c>
      <c r="Q8" s="12">
        <f t="shared" si="6"/>
        <v>11.625</v>
      </c>
      <c r="R8" s="10">
        <f t="shared" si="7"/>
        <v>-15</v>
      </c>
      <c r="S8" s="12">
        <f t="shared" si="8"/>
        <v>0.83870967741935487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1</v>
      </c>
      <c r="X8" s="10">
        <f t="shared" si="10"/>
        <v>13</v>
      </c>
      <c r="Y8" s="10"/>
      <c r="Z8" s="10">
        <f t="shared" si="11"/>
        <v>1</v>
      </c>
    </row>
    <row r="9" spans="1:27" x14ac:dyDescent="0.3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4</v>
      </c>
      <c r="E9" s="7">
        <f>SUMIF(pools!$B:$B,$A9,pools!$J:$J)+SUMIF(brackets!$B:$B,$A9,brackets!$J:$J)</f>
        <v>2</v>
      </c>
      <c r="F9" s="7">
        <f t="shared" si="0"/>
        <v>6</v>
      </c>
      <c r="G9" s="8">
        <f t="shared" si="1"/>
        <v>0.66666666666666663</v>
      </c>
      <c r="H9" s="7">
        <f t="shared" si="2"/>
        <v>6</v>
      </c>
      <c r="I9" s="7">
        <f>SUMIF(pools!$B:$B,$A9,pools!$K:$K)+SUMIF(brackets!$B:$B,$A9,brackets!$K:$K)</f>
        <v>174</v>
      </c>
      <c r="J9" s="7">
        <f>SUMIF(pools!$B:$B,$A9,pools!$L:$L)+SUMIF(brackets!$B:$B,$A9,brackets!$L:$L)</f>
        <v>-281</v>
      </c>
      <c r="K9" s="7">
        <f>SUMIF(pools!$B:$B,$A9,pools!$M:$M)+SUMIF(brackets!$B:$B,$A9,brackets!$M:$M)</f>
        <v>119</v>
      </c>
      <c r="L9" s="7">
        <f t="shared" si="3"/>
        <v>12</v>
      </c>
      <c r="M9" s="7">
        <f t="shared" si="4"/>
        <v>14.5</v>
      </c>
      <c r="N9" s="7">
        <f>SUMIF(pools!$B:$B,$A9,pools!$O:$O)+SUMIF(brackets!$B:$B,$A9,brackets!$O:$O)</f>
        <v>174</v>
      </c>
      <c r="O9" s="7">
        <f t="shared" si="5"/>
        <v>14.5</v>
      </c>
      <c r="P9" s="7">
        <f>SUMIF(pools!$B:$B,$A9,pools!$P:$P)+SUMIF(brackets!$B:$B,$A9,brackets!$P:$P)</f>
        <v>119</v>
      </c>
      <c r="Q9" s="9">
        <f t="shared" si="6"/>
        <v>9.9166666666666661</v>
      </c>
      <c r="R9" s="7">
        <f t="shared" si="7"/>
        <v>55</v>
      </c>
      <c r="S9" s="9">
        <f t="shared" si="8"/>
        <v>1.4621848739495797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4</v>
      </c>
      <c r="X9" s="7">
        <f t="shared" si="10"/>
        <v>4</v>
      </c>
      <c r="Y9" s="7"/>
      <c r="Z9" s="7">
        <f t="shared" si="11"/>
        <v>4</v>
      </c>
    </row>
    <row r="10" spans="1:27" x14ac:dyDescent="0.3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2</v>
      </c>
      <c r="E10" s="10">
        <f>SUMIF(pools!$B:$B,$A10,pools!$J:$J)+SUMIF(brackets!$B:$B,$A10,brackets!$J:$J)</f>
        <v>2</v>
      </c>
      <c r="F10" s="10">
        <f t="shared" si="0"/>
        <v>4</v>
      </c>
      <c r="G10" s="11">
        <f t="shared" si="1"/>
        <v>0.5</v>
      </c>
      <c r="H10" s="10">
        <f t="shared" si="2"/>
        <v>4</v>
      </c>
      <c r="I10" s="10">
        <f>SUMIF(pools!$B:$B,$A10,pools!$K:$K)+SUMIF(brackets!$B:$B,$A10,brackets!$K:$K)</f>
        <v>125</v>
      </c>
      <c r="J10" s="10">
        <f>SUMIF(pools!$B:$B,$A10,pools!$L:$L)+SUMIF(brackets!$B:$B,$A10,brackets!$L:$L)</f>
        <v>-241</v>
      </c>
      <c r="K10" s="10">
        <f>SUMIF(pools!$B:$B,$A10,pools!$M:$M)+SUMIF(brackets!$B:$B,$A10,brackets!$M:$M)</f>
        <v>124</v>
      </c>
      <c r="L10" s="10">
        <f t="shared" si="3"/>
        <v>8</v>
      </c>
      <c r="M10" s="10">
        <f t="shared" si="4"/>
        <v>15.625</v>
      </c>
      <c r="N10" s="10">
        <f>SUMIF(pools!$B:$B,$A10,pools!$O:$O)+SUMIF(brackets!$B:$B,$A10,brackets!$O:$O)</f>
        <v>125</v>
      </c>
      <c r="O10" s="10">
        <f t="shared" si="5"/>
        <v>15.625</v>
      </c>
      <c r="P10" s="10">
        <f>SUMIF(pools!$B:$B,$A10,pools!$P:$P)+SUMIF(brackets!$B:$B,$A10,brackets!$P:$P)</f>
        <v>124</v>
      </c>
      <c r="Q10" s="12">
        <f t="shared" si="6"/>
        <v>15.5</v>
      </c>
      <c r="R10" s="10">
        <f t="shared" si="7"/>
        <v>1</v>
      </c>
      <c r="S10" s="12">
        <f t="shared" si="8"/>
        <v>1.0080645161290323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2</v>
      </c>
      <c r="X10" s="10">
        <f t="shared" si="10"/>
        <v>9</v>
      </c>
      <c r="Y10" s="10"/>
      <c r="Z10" s="10">
        <f t="shared" si="11"/>
        <v>2</v>
      </c>
    </row>
    <row r="11" spans="1:27" x14ac:dyDescent="0.3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5</v>
      </c>
      <c r="E11" s="7">
        <f>SUMIF(pools!$B:$B,$A11,pools!$J:$J)+SUMIF(brackets!$B:$B,$A11,brackets!$J:$J)</f>
        <v>1</v>
      </c>
      <c r="F11" s="7">
        <f t="shared" si="0"/>
        <v>6</v>
      </c>
      <c r="G11" s="8">
        <f t="shared" si="1"/>
        <v>0.83333333333333337</v>
      </c>
      <c r="H11" s="7">
        <f t="shared" si="2"/>
        <v>6</v>
      </c>
      <c r="I11" s="7">
        <f>SUMIF(pools!$B:$B,$A11,pools!$K:$K)+SUMIF(brackets!$B:$B,$A11,brackets!$K:$K)</f>
        <v>129</v>
      </c>
      <c r="J11" s="7">
        <f>SUMIF(pools!$B:$B,$A11,pools!$L:$L)+SUMIF(brackets!$B:$B,$A11,brackets!$L:$L)</f>
        <v>-189</v>
      </c>
      <c r="K11" s="7">
        <f>SUMIF(pools!$B:$B,$A11,pools!$M:$M)+SUMIF(brackets!$B:$B,$A11,brackets!$M:$M)</f>
        <v>72</v>
      </c>
      <c r="L11" s="7">
        <f t="shared" si="3"/>
        <v>12</v>
      </c>
      <c r="M11" s="7">
        <f t="shared" si="4"/>
        <v>10.75</v>
      </c>
      <c r="N11" s="7">
        <f>SUMIF(pools!$B:$B,$A11,pools!$O:$O)+SUMIF(brackets!$B:$B,$A11,brackets!$O:$O)</f>
        <v>129</v>
      </c>
      <c r="O11" s="7">
        <f t="shared" si="5"/>
        <v>10.75</v>
      </c>
      <c r="P11" s="7">
        <f>SUMIF(pools!$B:$B,$A11,pools!$P:$P)+SUMIF(brackets!$B:$B,$A11,brackets!$P:$P)</f>
        <v>72</v>
      </c>
      <c r="Q11" s="9">
        <f t="shared" si="6"/>
        <v>6</v>
      </c>
      <c r="R11" s="7">
        <f t="shared" si="7"/>
        <v>57</v>
      </c>
      <c r="S11" s="9">
        <f t="shared" si="8"/>
        <v>1.7916666666666667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6</v>
      </c>
      <c r="X11" s="7">
        <f t="shared" si="10"/>
        <v>3</v>
      </c>
      <c r="Y11" s="7"/>
      <c r="Z11" s="7">
        <f t="shared" si="11"/>
        <v>8</v>
      </c>
    </row>
    <row r="12" spans="1:27" x14ac:dyDescent="0.3">
      <c r="A12" s="10">
        <v>5</v>
      </c>
      <c r="B12" s="10" t="s">
        <v>48</v>
      </c>
      <c r="C12" s="10">
        <v>1</v>
      </c>
      <c r="D12" s="10">
        <f>SUMIF(pools!$B:$B,$A12,pools!$I:$I)+SUMIF(brackets!$B:$B,$A12,brackets!$I:$I)</f>
        <v>6</v>
      </c>
      <c r="E12" s="10">
        <f>SUMIF(pools!$B:$B,$A12,pools!$J:$J)+SUMIF(brackets!$B:$B,$A12,brackets!$J:$J)</f>
        <v>0</v>
      </c>
      <c r="F12" s="10">
        <f t="shared" si="0"/>
        <v>6</v>
      </c>
      <c r="G12" s="11">
        <f t="shared" si="1"/>
        <v>1</v>
      </c>
      <c r="H12" s="10">
        <f t="shared" si="2"/>
        <v>6</v>
      </c>
      <c r="I12" s="10">
        <f>SUMIF(pools!$B:$B,$A12,pools!$K:$K)+SUMIF(brackets!$B:$B,$A12,brackets!$K:$K)</f>
        <v>244</v>
      </c>
      <c r="J12" s="10">
        <f>SUMIF(pools!$B:$B,$A12,pools!$L:$L)+SUMIF(brackets!$B:$B,$A12,brackets!$L:$L)</f>
        <v>-293</v>
      </c>
      <c r="K12" s="10">
        <f>SUMIF(pools!$B:$B,$A12,pools!$M:$M)+SUMIF(brackets!$B:$B,$A12,brackets!$M:$M)</f>
        <v>61</v>
      </c>
      <c r="L12" s="10">
        <f t="shared" si="3"/>
        <v>12</v>
      </c>
      <c r="M12" s="10">
        <f t="shared" si="4"/>
        <v>20.333333333333332</v>
      </c>
      <c r="N12" s="10">
        <f>SUMIF(pools!$B:$B,$A12,pools!$O:$O)+SUMIF(brackets!$B:$B,$A12,brackets!$O:$O)</f>
        <v>244</v>
      </c>
      <c r="O12" s="10">
        <f t="shared" si="5"/>
        <v>20.333333333333332</v>
      </c>
      <c r="P12" s="10">
        <f>SUMIF(pools!$B:$B,$A12,pools!$P:$P)+SUMIF(brackets!$B:$B,$A12,brackets!$P:$P)</f>
        <v>61</v>
      </c>
      <c r="Q12" s="12">
        <f t="shared" si="6"/>
        <v>5.083333333333333</v>
      </c>
      <c r="R12" s="10">
        <f t="shared" si="7"/>
        <v>183</v>
      </c>
      <c r="S12" s="12">
        <f t="shared" si="8"/>
        <v>4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8</v>
      </c>
      <c r="X12" s="10">
        <f t="shared" si="10"/>
        <v>1</v>
      </c>
      <c r="Y12" s="10"/>
      <c r="Z12" s="10">
        <f t="shared" si="11"/>
        <v>14</v>
      </c>
    </row>
    <row r="13" spans="1:27" x14ac:dyDescent="0.3">
      <c r="A13" s="7">
        <v>6</v>
      </c>
      <c r="B13" s="7" t="s">
        <v>49</v>
      </c>
      <c r="C13" s="7">
        <v>1</v>
      </c>
      <c r="D13" s="7">
        <f>SUMIF(pools!$B:$B,$A13,pools!$I:$I)+SUMIF(brackets!$B:$B,$A13,brackets!$I:$I)</f>
        <v>2</v>
      </c>
      <c r="E13" s="7">
        <f>SUMIF(pools!$B:$B,$A13,pools!$J:$J)+SUMIF(brackets!$B:$B,$A13,brackets!$J:$J)</f>
        <v>2</v>
      </c>
      <c r="F13" s="7">
        <f t="shared" si="0"/>
        <v>4</v>
      </c>
      <c r="G13" s="8">
        <f t="shared" si="1"/>
        <v>0.5</v>
      </c>
      <c r="H13" s="7">
        <f t="shared" si="2"/>
        <v>4</v>
      </c>
      <c r="I13" s="7">
        <f>SUMIF(pools!$B:$B,$A13,pools!$K:$K)+SUMIF(brackets!$B:$B,$A13,brackets!$K:$K)</f>
        <v>110</v>
      </c>
      <c r="J13" s="7">
        <f>SUMIF(pools!$B:$B,$A13,pools!$L:$L)+SUMIF(brackets!$B:$B,$A13,brackets!$L:$L)</f>
        <v>-199</v>
      </c>
      <c r="K13" s="7">
        <f>SUMIF(pools!$B:$B,$A13,pools!$M:$M)+SUMIF(brackets!$B:$B,$A13,brackets!$M:$M)</f>
        <v>97</v>
      </c>
      <c r="L13" s="7">
        <f t="shared" si="3"/>
        <v>8</v>
      </c>
      <c r="M13" s="7">
        <f t="shared" si="4"/>
        <v>13.75</v>
      </c>
      <c r="N13" s="7">
        <f>SUMIF(pools!$B:$B,$A13,pools!$O:$O)+SUMIF(brackets!$B:$B,$A13,brackets!$O:$O)</f>
        <v>110</v>
      </c>
      <c r="O13" s="7">
        <f t="shared" si="5"/>
        <v>13.75</v>
      </c>
      <c r="P13" s="7">
        <f>SUMIF(pools!$B:$B,$A13,pools!$P:$P)+SUMIF(brackets!$B:$B,$A13,brackets!$P:$P)</f>
        <v>97</v>
      </c>
      <c r="Q13" s="9">
        <f t="shared" si="6"/>
        <v>12.125</v>
      </c>
      <c r="R13" s="7">
        <f t="shared" si="7"/>
        <v>13</v>
      </c>
      <c r="S13" s="9">
        <f t="shared" si="8"/>
        <v>1.134020618556701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2</v>
      </c>
      <c r="X13" s="7">
        <f t="shared" si="10"/>
        <v>10</v>
      </c>
      <c r="Y13" s="7"/>
      <c r="Z13" s="7">
        <f t="shared" si="11"/>
        <v>2</v>
      </c>
    </row>
    <row r="14" spans="1:27" x14ac:dyDescent="0.3">
      <c r="A14" s="10">
        <v>7</v>
      </c>
      <c r="B14" s="10" t="s">
        <v>50</v>
      </c>
      <c r="C14" s="10">
        <v>1</v>
      </c>
      <c r="D14" s="10">
        <f>SUMIF(pools!$B:$B,$A14,pools!$I:$I)+SUMIF(brackets!$B:$B,$A14,brackets!$I:$I)</f>
        <v>3</v>
      </c>
      <c r="E14" s="10">
        <f>SUMIF(pools!$B:$B,$A14,pools!$J:$J)+SUMIF(brackets!$B:$B,$A14,brackets!$J:$J)</f>
        <v>1</v>
      </c>
      <c r="F14" s="10">
        <f t="shared" si="0"/>
        <v>4</v>
      </c>
      <c r="G14" s="11">
        <f t="shared" si="1"/>
        <v>0.75</v>
      </c>
      <c r="H14" s="10">
        <f t="shared" si="2"/>
        <v>4</v>
      </c>
      <c r="I14" s="10">
        <f>SUMIF(pools!$B:$B,$A14,pools!$K:$K)+SUMIF(brackets!$B:$B,$A14,brackets!$K:$K)</f>
        <v>90</v>
      </c>
      <c r="J14" s="10">
        <f>SUMIF(pools!$B:$B,$A14,pools!$L:$L)+SUMIF(brackets!$B:$B,$A14,brackets!$L:$L)</f>
        <v>-122</v>
      </c>
      <c r="K14" s="10">
        <f>SUMIF(pools!$B:$B,$A14,pools!$M:$M)+SUMIF(brackets!$B:$B,$A14,brackets!$M:$M)</f>
        <v>40</v>
      </c>
      <c r="L14" s="10">
        <f t="shared" si="3"/>
        <v>8</v>
      </c>
      <c r="M14" s="10">
        <f t="shared" si="4"/>
        <v>11.25</v>
      </c>
      <c r="N14" s="10">
        <f>SUMIF(pools!$B:$B,$A14,pools!$O:$O)+SUMIF(brackets!$B:$B,$A14,brackets!$O:$O)</f>
        <v>90</v>
      </c>
      <c r="O14" s="10">
        <f t="shared" si="5"/>
        <v>11.25</v>
      </c>
      <c r="P14" s="10">
        <f>SUMIF(pools!$B:$B,$A14,pools!$P:$P)+SUMIF(brackets!$B:$B,$A14,brackets!$P:$P)</f>
        <v>40</v>
      </c>
      <c r="Q14" s="12">
        <f t="shared" si="6"/>
        <v>5</v>
      </c>
      <c r="R14" s="10">
        <f t="shared" si="7"/>
        <v>50</v>
      </c>
      <c r="S14" s="12">
        <f t="shared" si="8"/>
        <v>2.25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3</v>
      </c>
      <c r="X14" s="10">
        <f t="shared" si="10"/>
        <v>8</v>
      </c>
      <c r="Y14" s="10"/>
      <c r="Z14" s="10">
        <f t="shared" si="11"/>
        <v>3</v>
      </c>
    </row>
    <row r="15" spans="1:27" x14ac:dyDescent="0.3">
      <c r="A15" s="7">
        <v>8</v>
      </c>
      <c r="B15" s="7" t="s">
        <v>51</v>
      </c>
      <c r="C15" s="7">
        <v>1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4</v>
      </c>
      <c r="F15" s="7">
        <f t="shared" si="0"/>
        <v>4</v>
      </c>
      <c r="G15" s="8">
        <f t="shared" si="1"/>
        <v>0</v>
      </c>
      <c r="H15" s="7">
        <f t="shared" si="2"/>
        <v>4</v>
      </c>
      <c r="I15" s="7">
        <f>SUMIF(pools!$B:$B,$A15,pools!$K:$K)+SUMIF(brackets!$B:$B,$A15,brackets!$K:$K)</f>
        <v>0</v>
      </c>
      <c r="J15" s="7">
        <f>SUMIF(pools!$B:$B,$A15,pools!$L:$L)+SUMIF(brackets!$B:$B,$A15,brackets!$L:$L)</f>
        <v>-72</v>
      </c>
      <c r="K15" s="7">
        <f>SUMIF(pools!$B:$B,$A15,pools!$M:$M)+SUMIF(brackets!$B:$B,$A15,brackets!$M:$M)</f>
        <v>80</v>
      </c>
      <c r="L15" s="7">
        <f t="shared" si="3"/>
        <v>8</v>
      </c>
      <c r="M15" s="7">
        <f t="shared" si="4"/>
        <v>0</v>
      </c>
      <c r="N15" s="7">
        <f>SUMIF(pools!$B:$B,$A15,pools!$O:$O)+SUMIF(brackets!$B:$B,$A15,brackets!$O:$O)</f>
        <v>0</v>
      </c>
      <c r="O15" s="7">
        <f t="shared" si="5"/>
        <v>0</v>
      </c>
      <c r="P15" s="7">
        <f>SUMIF(pools!$B:$B,$A15,pools!$P:$P)+SUMIF(brackets!$B:$B,$A15,brackets!$P:$P)</f>
        <v>80</v>
      </c>
      <c r="Q15" s="9">
        <f t="shared" si="6"/>
        <v>10</v>
      </c>
      <c r="R15" s="7">
        <f t="shared" si="7"/>
        <v>-80</v>
      </c>
      <c r="S15" s="9">
        <f t="shared" si="8"/>
        <v>0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20</v>
      </c>
      <c r="Y15" s="7"/>
      <c r="Z15" s="7">
        <f t="shared" si="11"/>
        <v>0</v>
      </c>
    </row>
    <row r="16" spans="1:27" x14ac:dyDescent="0.3">
      <c r="A16" s="10">
        <v>9</v>
      </c>
      <c r="B16" s="10" t="s">
        <v>52</v>
      </c>
      <c r="C16" s="10">
        <v>1</v>
      </c>
      <c r="D16" s="10">
        <f>SUMIF(pools!$B:$B,$A16,pools!$I:$I)+SUMIF(brackets!$B:$B,$A16,brackets!$I:$I)</f>
        <v>3</v>
      </c>
      <c r="E16" s="10">
        <f>SUMIF(pools!$B:$B,$A16,pools!$J:$J)+SUMIF(brackets!$B:$B,$A16,brackets!$J:$J)</f>
        <v>1</v>
      </c>
      <c r="F16" s="10">
        <f t="shared" si="0"/>
        <v>4</v>
      </c>
      <c r="G16" s="11">
        <f t="shared" si="1"/>
        <v>0.75</v>
      </c>
      <c r="H16" s="10">
        <f t="shared" si="2"/>
        <v>4</v>
      </c>
      <c r="I16" s="10">
        <f>SUMIF(pools!$B:$B,$A16,pools!$K:$K)+SUMIF(brackets!$B:$B,$A16,brackets!$K:$K)</f>
        <v>109</v>
      </c>
      <c r="J16" s="10">
        <f>SUMIF(pools!$B:$B,$A16,pools!$L:$L)+SUMIF(brackets!$B:$B,$A16,brackets!$L:$L)</f>
        <v>-199</v>
      </c>
      <c r="K16" s="10">
        <f>SUMIF(pools!$B:$B,$A16,pools!$M:$M)+SUMIF(brackets!$B:$B,$A16,brackets!$M:$M)</f>
        <v>98</v>
      </c>
      <c r="L16" s="10">
        <f t="shared" si="3"/>
        <v>8</v>
      </c>
      <c r="M16" s="10">
        <f t="shared" si="4"/>
        <v>13.625</v>
      </c>
      <c r="N16" s="10">
        <f>SUMIF(pools!$B:$B,$A16,pools!$O:$O)+SUMIF(brackets!$B:$B,$A16,brackets!$O:$O)</f>
        <v>109</v>
      </c>
      <c r="O16" s="10">
        <f t="shared" si="5"/>
        <v>13.625</v>
      </c>
      <c r="P16" s="10">
        <f>SUMIF(pools!$B:$B,$A16,pools!$P:$P)+SUMIF(brackets!$B:$B,$A16,brackets!$P:$P)</f>
        <v>98</v>
      </c>
      <c r="Q16" s="12">
        <f t="shared" si="6"/>
        <v>12.25</v>
      </c>
      <c r="R16" s="10">
        <f t="shared" si="7"/>
        <v>11</v>
      </c>
      <c r="S16" s="12">
        <f t="shared" si="8"/>
        <v>1.1122448979591837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3</v>
      </c>
      <c r="X16" s="10">
        <f t="shared" si="10"/>
        <v>7</v>
      </c>
      <c r="Y16" s="10"/>
      <c r="Z16" s="10">
        <f t="shared" si="11"/>
        <v>3</v>
      </c>
    </row>
    <row r="17" spans="1:26" x14ac:dyDescent="0.3">
      <c r="A17" s="7">
        <v>10</v>
      </c>
      <c r="B17" s="7" t="s">
        <v>53</v>
      </c>
      <c r="C17" s="7">
        <v>1</v>
      </c>
      <c r="D17" s="7">
        <f>SUMIF(pools!$B:$B,$A17,pools!$I:$I)+SUMIF(brackets!$B:$B,$A17,brackets!$I:$I)</f>
        <v>2</v>
      </c>
      <c r="E17" s="7">
        <f>SUMIF(pools!$B:$B,$A17,pools!$J:$J)+SUMIF(brackets!$B:$B,$A17,brackets!$J:$J)</f>
        <v>2</v>
      </c>
      <c r="F17" s="7">
        <f t="shared" si="0"/>
        <v>4</v>
      </c>
      <c r="G17" s="8">
        <f t="shared" si="1"/>
        <v>0.5</v>
      </c>
      <c r="H17" s="7">
        <f t="shared" si="2"/>
        <v>4</v>
      </c>
      <c r="I17" s="7">
        <f>SUMIF(pools!$B:$B,$A17,pools!$K:$K)+SUMIF(brackets!$B:$B,$A17,brackets!$K:$K)</f>
        <v>77</v>
      </c>
      <c r="J17" s="7">
        <f>SUMIF(pools!$B:$B,$A17,pools!$L:$L)+SUMIF(brackets!$B:$B,$A17,brackets!$L:$L)</f>
        <v>-209</v>
      </c>
      <c r="K17" s="7">
        <f>SUMIF(pools!$B:$B,$A17,pools!$M:$M)+SUMIF(brackets!$B:$B,$A17,brackets!$M:$M)</f>
        <v>140</v>
      </c>
      <c r="L17" s="7">
        <f t="shared" si="3"/>
        <v>8</v>
      </c>
      <c r="M17" s="7">
        <f t="shared" si="4"/>
        <v>9.625</v>
      </c>
      <c r="N17" s="7">
        <f>SUMIF(pools!$B:$B,$A17,pools!$O:$O)+SUMIF(brackets!$B:$B,$A17,brackets!$O:$O)</f>
        <v>77</v>
      </c>
      <c r="O17" s="7">
        <f t="shared" si="5"/>
        <v>9.625</v>
      </c>
      <c r="P17" s="7">
        <f>SUMIF(pools!$B:$B,$A17,pools!$P:$P)+SUMIF(brackets!$B:$B,$A17,brackets!$P:$P)</f>
        <v>140</v>
      </c>
      <c r="Q17" s="9">
        <f t="shared" si="6"/>
        <v>17.5</v>
      </c>
      <c r="R17" s="7">
        <f t="shared" si="7"/>
        <v>-63</v>
      </c>
      <c r="S17" s="9">
        <f t="shared" si="8"/>
        <v>0.55000000000000004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2</v>
      </c>
      <c r="X17" s="7">
        <f t="shared" si="10"/>
        <v>11</v>
      </c>
      <c r="Y17" s="7"/>
      <c r="Z17" s="7">
        <f t="shared" si="11"/>
        <v>2</v>
      </c>
    </row>
    <row r="18" spans="1:26" x14ac:dyDescent="0.3">
      <c r="A18" s="10">
        <v>11</v>
      </c>
      <c r="B18" s="10" t="s">
        <v>54</v>
      </c>
      <c r="C18" s="10">
        <v>1</v>
      </c>
      <c r="D18" s="10">
        <f>SUMIF(pools!$B:$B,$A18,pools!$I:$I)+SUMIF(brackets!$B:$B,$A18,brackets!$I:$I)</f>
        <v>1</v>
      </c>
      <c r="E18" s="10">
        <f>SUMIF(pools!$B:$B,$A18,pools!$J:$J)+SUMIF(brackets!$B:$B,$A18,brackets!$J:$J)</f>
        <v>3</v>
      </c>
      <c r="F18" s="10">
        <f t="shared" si="0"/>
        <v>4</v>
      </c>
      <c r="G18" s="11">
        <f t="shared" si="1"/>
        <v>0.25</v>
      </c>
      <c r="H18" s="10">
        <f t="shared" si="2"/>
        <v>4</v>
      </c>
      <c r="I18" s="10">
        <f>SUMIF(pools!$B:$B,$A18,pools!$K:$K)+SUMIF(brackets!$B:$B,$A18,brackets!$K:$K)</f>
        <v>81</v>
      </c>
      <c r="J18" s="10">
        <f>SUMIF(pools!$B:$B,$A18,pools!$L:$L)+SUMIF(brackets!$B:$B,$A18,brackets!$L:$L)</f>
        <v>-208</v>
      </c>
      <c r="K18" s="10">
        <f>SUMIF(pools!$B:$B,$A18,pools!$M:$M)+SUMIF(brackets!$B:$B,$A18,brackets!$M:$M)</f>
        <v>138</v>
      </c>
      <c r="L18" s="10">
        <f t="shared" si="3"/>
        <v>11</v>
      </c>
      <c r="M18" s="10">
        <f t="shared" si="4"/>
        <v>7.3636363636363633</v>
      </c>
      <c r="N18" s="10">
        <f>SUMIF(pools!$B:$B,$A18,pools!$O:$O)+SUMIF(brackets!$B:$B,$A18,brackets!$O:$O)</f>
        <v>81</v>
      </c>
      <c r="O18" s="10">
        <f t="shared" si="5"/>
        <v>7.3636363636363633</v>
      </c>
      <c r="P18" s="10">
        <f>SUMIF(pools!$B:$B,$A18,pools!$P:$P)+SUMIF(brackets!$B:$B,$A18,brackets!$P:$P)</f>
        <v>138</v>
      </c>
      <c r="Q18" s="12">
        <f t="shared" si="6"/>
        <v>12.545454545454545</v>
      </c>
      <c r="R18" s="10">
        <f t="shared" si="7"/>
        <v>-57</v>
      </c>
      <c r="S18" s="12">
        <f t="shared" si="8"/>
        <v>0.58695652173913049</v>
      </c>
      <c r="T18" s="10">
        <f>SUMIF(pools!$B:$B,$A18,pools!$R:$R)+SUMIF(brackets!$B:$B,$A18,brackets!$R:$R)</f>
        <v>0</v>
      </c>
      <c r="U18" s="10">
        <f>SUMIF(pools!$B:$B,$A18,pools!$S:$S)+SUMIF(brackets!$B:$B,$A18,brackets!$S:$S)</f>
        <v>0</v>
      </c>
      <c r="V18" s="10">
        <f t="shared" si="9"/>
        <v>0</v>
      </c>
      <c r="W18" s="10">
        <f>SUMIF(pools!$B:$B, $A18, pools!$I:$I) + (SUMIF(brackets!$B:$B, $A18, brackets!$I:$I) * 2)</f>
        <v>1</v>
      </c>
      <c r="X18" s="10">
        <f t="shared" si="10"/>
        <v>15</v>
      </c>
      <c r="Y18" s="10"/>
      <c r="Z18" s="10">
        <f t="shared" si="11"/>
        <v>1</v>
      </c>
    </row>
    <row r="19" spans="1:26" x14ac:dyDescent="0.3">
      <c r="A19" s="7">
        <v>12</v>
      </c>
      <c r="B19" s="7" t="s">
        <v>55</v>
      </c>
      <c r="C19" s="7">
        <v>1</v>
      </c>
      <c r="D19" s="7">
        <f>SUMIF(pools!$B:$B,$A19,pools!$I:$I)+SUMIF(brackets!$B:$B,$A19,brackets!$I:$I)</f>
        <v>5</v>
      </c>
      <c r="E19" s="7">
        <f>SUMIF(pools!$B:$B,$A19,pools!$J:$J)+SUMIF(brackets!$B:$B,$A19,brackets!$J:$J)</f>
        <v>1</v>
      </c>
      <c r="F19" s="7">
        <f t="shared" si="0"/>
        <v>6</v>
      </c>
      <c r="G19" s="8">
        <f t="shared" si="1"/>
        <v>0.83333333333333337</v>
      </c>
      <c r="H19" s="7">
        <f t="shared" si="2"/>
        <v>6</v>
      </c>
      <c r="I19" s="7">
        <f>SUMIF(pools!$B:$B,$A19,pools!$K:$K)+SUMIF(brackets!$B:$B,$A19,brackets!$K:$K)</f>
        <v>183</v>
      </c>
      <c r="J19" s="7">
        <f>SUMIF(pools!$B:$B,$A19,pools!$L:$L)+SUMIF(brackets!$B:$B,$A19,brackets!$L:$L)</f>
        <v>-273</v>
      </c>
      <c r="K19" s="7">
        <f>SUMIF(pools!$B:$B,$A19,pools!$M:$M)+SUMIF(brackets!$B:$B,$A19,brackets!$M:$M)</f>
        <v>102</v>
      </c>
      <c r="L19" s="7">
        <f t="shared" si="3"/>
        <v>12</v>
      </c>
      <c r="M19" s="7">
        <f t="shared" si="4"/>
        <v>15.25</v>
      </c>
      <c r="N19" s="7">
        <f>SUMIF(pools!$B:$B,$A19,pools!$O:$O)+SUMIF(brackets!$B:$B,$A19,brackets!$O:$O)</f>
        <v>183</v>
      </c>
      <c r="O19" s="7">
        <f t="shared" si="5"/>
        <v>15.25</v>
      </c>
      <c r="P19" s="7">
        <f>SUMIF(pools!$B:$B,$A19,pools!$P:$P)+SUMIF(brackets!$B:$B,$A19,brackets!$P:$P)</f>
        <v>102</v>
      </c>
      <c r="Q19" s="9">
        <f t="shared" si="6"/>
        <v>8.5</v>
      </c>
      <c r="R19" s="7">
        <f t="shared" si="7"/>
        <v>81</v>
      </c>
      <c r="S19" s="9">
        <f t="shared" si="8"/>
        <v>1.7941176470588236</v>
      </c>
      <c r="T19" s="7">
        <f>SUMIF(pools!$B:$B,$A19,pools!$R:$R)+SUMIF(brackets!$B:$B,$A19,brackets!$R:$R)</f>
        <v>0</v>
      </c>
      <c r="U19" s="7">
        <f>SUMIF(pools!$B:$B,$A19,pools!$S:$S)+SUMIF(brackets!$B:$B,$A19,brackets!$S:$S)</f>
        <v>0</v>
      </c>
      <c r="V19" s="7">
        <f t="shared" si="9"/>
        <v>0</v>
      </c>
      <c r="W19" s="7">
        <f>SUMIF(pools!$B:$B, $A19, pools!$I:$I) + (SUMIF(brackets!$B:$B, $A19, brackets!$I:$I) * 2)</f>
        <v>6</v>
      </c>
      <c r="X19" s="7">
        <f t="shared" si="10"/>
        <v>2</v>
      </c>
      <c r="Y19" s="7"/>
      <c r="Z19" s="7">
        <f t="shared" si="11"/>
        <v>10</v>
      </c>
    </row>
    <row r="20" spans="1:26" x14ac:dyDescent="0.3">
      <c r="A20" s="10">
        <v>13</v>
      </c>
      <c r="B20" s="10" t="s">
        <v>78</v>
      </c>
      <c r="C20" s="10">
        <v>1</v>
      </c>
      <c r="D20" s="10">
        <f>SUMIF(pools!$B:$B,$A20,pools!$I:$I)+SUMIF(brackets!$B:$B,$A20,brackets!$I:$I)</f>
        <v>0</v>
      </c>
      <c r="E20" s="10">
        <f>SUMIF(pools!$B:$B,$A20,pools!$J:$J)+SUMIF(brackets!$B:$B,$A20,brackets!$J:$J)</f>
        <v>4</v>
      </c>
      <c r="F20" s="10">
        <f t="shared" si="0"/>
        <v>4</v>
      </c>
      <c r="G20" s="11">
        <f t="shared" si="1"/>
        <v>0</v>
      </c>
      <c r="H20" s="10">
        <f t="shared" si="2"/>
        <v>4</v>
      </c>
      <c r="I20" s="10">
        <f>SUMIF(pools!$B:$B,$A20,pools!$K:$K)+SUMIF(brackets!$B:$B,$A20,brackets!$K:$K)</f>
        <v>66</v>
      </c>
      <c r="J20" s="10">
        <f>SUMIF(pools!$B:$B,$A20,pools!$L:$L)+SUMIF(brackets!$B:$B,$A20,brackets!$L:$L)</f>
        <v>-184</v>
      </c>
      <c r="K20" s="10">
        <f>SUMIF(pools!$B:$B,$A20,pools!$M:$M)+SUMIF(brackets!$B:$B,$A20,brackets!$M:$M)</f>
        <v>126</v>
      </c>
      <c r="L20" s="10">
        <f t="shared" si="3"/>
        <v>8</v>
      </c>
      <c r="M20" s="10">
        <f t="shared" si="4"/>
        <v>8.25</v>
      </c>
      <c r="N20" s="10">
        <f>SUMIF(pools!$B:$B,$A20,pools!$O:$O)+SUMIF(brackets!$B:$B,$A20,brackets!$O:$O)</f>
        <v>66</v>
      </c>
      <c r="O20" s="10">
        <f t="shared" si="5"/>
        <v>8.25</v>
      </c>
      <c r="P20" s="10">
        <f>SUMIF(pools!$B:$B,$A20,pools!$P:$P)+SUMIF(brackets!$B:$B,$A20,brackets!$P:$P)</f>
        <v>126</v>
      </c>
      <c r="Q20" s="12">
        <f t="shared" si="6"/>
        <v>15.75</v>
      </c>
      <c r="R20" s="10">
        <f t="shared" si="7"/>
        <v>-60</v>
      </c>
      <c r="S20" s="12">
        <f t="shared" si="8"/>
        <v>0.52380952380952384</v>
      </c>
      <c r="T20" s="10">
        <f>SUMIF(pools!$B:$B,$A20,pools!$R:$R)+SUMIF(brackets!$B:$B,$A20,brackets!$R:$R)</f>
        <v>0</v>
      </c>
      <c r="U20" s="10">
        <f>SUMIF(pools!$B:$B,$A20,pools!$S:$S)+SUMIF(brackets!$B:$B,$A20,brackets!$S:$S)</f>
        <v>0</v>
      </c>
      <c r="V20" s="10">
        <f t="shared" si="9"/>
        <v>0</v>
      </c>
      <c r="W20" s="10">
        <f>SUMIF(pools!$B:$B, $A20, pools!$I:$I) + (SUMIF(brackets!$B:$B, $A20, brackets!$I:$I) * 2)</f>
        <v>0</v>
      </c>
      <c r="X20" s="10">
        <f t="shared" si="10"/>
        <v>17</v>
      </c>
      <c r="Y20" s="10"/>
      <c r="Z20" s="10">
        <f t="shared" si="11"/>
        <v>0</v>
      </c>
    </row>
    <row r="21" spans="1:26" x14ac:dyDescent="0.3">
      <c r="A21" s="7">
        <v>14</v>
      </c>
      <c r="B21" s="7" t="s">
        <v>56</v>
      </c>
      <c r="C21" s="7">
        <v>1</v>
      </c>
      <c r="D21" s="7">
        <f>SUMIF(pools!$B:$B,$A21,pools!$I:$I)+SUMIF(brackets!$B:$B,$A21,brackets!$I:$I)</f>
        <v>1</v>
      </c>
      <c r="E21" s="7">
        <f>SUMIF(pools!$B:$B,$A21,pools!$J:$J)+SUMIF(brackets!$B:$B,$A21,brackets!$J:$J)</f>
        <v>3</v>
      </c>
      <c r="F21" s="7">
        <f t="shared" si="0"/>
        <v>4</v>
      </c>
      <c r="G21" s="8">
        <f t="shared" si="1"/>
        <v>0.25</v>
      </c>
      <c r="H21" s="7">
        <f t="shared" si="2"/>
        <v>4</v>
      </c>
      <c r="I21" s="7">
        <f>SUMIF(pools!$B:$B,$A21,pools!$K:$K)+SUMIF(brackets!$B:$B,$A21,brackets!$K:$K)</f>
        <v>54</v>
      </c>
      <c r="J21" s="7">
        <f>SUMIF(pools!$B:$B,$A21,pools!$L:$L)+SUMIF(brackets!$B:$B,$A21,brackets!$L:$L)</f>
        <v>-188</v>
      </c>
      <c r="K21" s="7">
        <f>SUMIF(pools!$B:$B,$A21,pools!$M:$M)+SUMIF(brackets!$B:$B,$A21,brackets!$M:$M)</f>
        <v>142</v>
      </c>
      <c r="L21" s="7">
        <f t="shared" si="3"/>
        <v>8</v>
      </c>
      <c r="M21" s="7">
        <f t="shared" si="4"/>
        <v>6.75</v>
      </c>
      <c r="N21" s="7">
        <f>SUMIF(pools!$B:$B,$A21,pools!$O:$O)+SUMIF(brackets!$B:$B,$A21,brackets!$O:$O)</f>
        <v>54</v>
      </c>
      <c r="O21" s="7">
        <f t="shared" si="5"/>
        <v>6.75</v>
      </c>
      <c r="P21" s="7">
        <f>SUMIF(pools!$B:$B,$A21,pools!$P:$P)+SUMIF(brackets!$B:$B,$A21,brackets!$P:$P)</f>
        <v>142</v>
      </c>
      <c r="Q21" s="9">
        <f t="shared" si="6"/>
        <v>17.75</v>
      </c>
      <c r="R21" s="7">
        <f t="shared" si="7"/>
        <v>-88</v>
      </c>
      <c r="S21" s="9">
        <f t="shared" si="8"/>
        <v>0.38028169014084506</v>
      </c>
      <c r="T21" s="7">
        <f>SUMIF(pools!$B:$B,$A21,pools!$R:$R)+SUMIF(brackets!$B:$B,$A21,brackets!$R:$R)</f>
        <v>0</v>
      </c>
      <c r="U21" s="7">
        <f>SUMIF(pools!$B:$B,$A21,pools!$S:$S)+SUMIF(brackets!$B:$B,$A21,brackets!$S:$S)</f>
        <v>0</v>
      </c>
      <c r="V21" s="7">
        <f t="shared" si="9"/>
        <v>0</v>
      </c>
      <c r="W21" s="7">
        <f>SUMIF(pools!$B:$B, $A21, pools!$I:$I) + (SUMIF(brackets!$B:$B, $A21, brackets!$I:$I) * 2)</f>
        <v>1</v>
      </c>
      <c r="X21" s="7">
        <f t="shared" si="10"/>
        <v>16</v>
      </c>
      <c r="Y21" s="7"/>
      <c r="Z21" s="7">
        <f t="shared" si="11"/>
        <v>1</v>
      </c>
    </row>
    <row r="22" spans="1:26" x14ac:dyDescent="0.3">
      <c r="A22" s="10">
        <v>15</v>
      </c>
      <c r="B22" s="10" t="s">
        <v>57</v>
      </c>
      <c r="C22" s="10">
        <v>1</v>
      </c>
      <c r="D22" s="10">
        <f>SUMIF(pools!$B:$B,$A22,pools!$I:$I)+SUMIF(brackets!$B:$B,$A22,brackets!$I:$I)</f>
        <v>0</v>
      </c>
      <c r="E22" s="10">
        <f>SUMIF(pools!$B:$B,$A22,pools!$J:$J)+SUMIF(brackets!$B:$B,$A22,brackets!$J:$J)</f>
        <v>4</v>
      </c>
      <c r="F22" s="10">
        <f t="shared" si="0"/>
        <v>4</v>
      </c>
      <c r="G22" s="11">
        <f t="shared" si="1"/>
        <v>0</v>
      </c>
      <c r="H22" s="10">
        <f t="shared" si="2"/>
        <v>4</v>
      </c>
      <c r="I22" s="10">
        <f>SUMIF(pools!$B:$B,$A22,pools!$K:$K)+SUMIF(brackets!$B:$B,$A22,brackets!$K:$K)</f>
        <v>49</v>
      </c>
      <c r="J22" s="10">
        <f>SUMIF(pools!$B:$B,$A22,pools!$L:$L)+SUMIF(brackets!$B:$B,$A22,brackets!$L:$L)</f>
        <v>-114</v>
      </c>
      <c r="K22" s="10">
        <f>SUMIF(pools!$B:$B,$A22,pools!$M:$M)+SUMIF(brackets!$B:$B,$A22,brackets!$M:$M)</f>
        <v>76</v>
      </c>
      <c r="L22" s="10">
        <f t="shared" si="3"/>
        <v>11</v>
      </c>
      <c r="M22" s="10">
        <f t="shared" si="4"/>
        <v>4.4545454545454541</v>
      </c>
      <c r="N22" s="10">
        <f>SUMIF(pools!$B:$B,$A22,pools!$O:$O)+SUMIF(brackets!$B:$B,$A22,brackets!$O:$O)</f>
        <v>49</v>
      </c>
      <c r="O22" s="10">
        <f t="shared" si="5"/>
        <v>4.4545454545454541</v>
      </c>
      <c r="P22" s="10">
        <f>SUMIF(pools!$B:$B,$A22,pools!$P:$P)+SUMIF(brackets!$B:$B,$A22,brackets!$P:$P)</f>
        <v>76</v>
      </c>
      <c r="Q22" s="12">
        <f t="shared" si="6"/>
        <v>6.9090909090909092</v>
      </c>
      <c r="R22" s="10">
        <f t="shared" si="7"/>
        <v>-27</v>
      </c>
      <c r="S22" s="12">
        <f t="shared" si="8"/>
        <v>0.64473684210526316</v>
      </c>
      <c r="T22" s="10">
        <f>SUMIF(pools!$B:$B,$A22,pools!$R:$R)+SUMIF(brackets!$B:$B,$A22,brackets!$R:$R)</f>
        <v>0</v>
      </c>
      <c r="U22" s="10">
        <f>SUMIF(pools!$B:$B,$A22,pools!$S:$S)+SUMIF(brackets!$B:$B,$A22,brackets!$S:$S)</f>
        <v>0</v>
      </c>
      <c r="V22" s="10">
        <f t="shared" si="9"/>
        <v>0</v>
      </c>
      <c r="W22" s="10">
        <f>SUMIF(pools!$B:$B, $A22, pools!$I:$I) + (SUMIF(brackets!$B:$B, $A22, brackets!$I:$I) * 2)</f>
        <v>0</v>
      </c>
      <c r="X22" s="10">
        <f t="shared" si="10"/>
        <v>18</v>
      </c>
      <c r="Y22" s="10"/>
      <c r="Z22" s="10">
        <f t="shared" si="11"/>
        <v>0</v>
      </c>
    </row>
    <row r="23" spans="1:26" x14ac:dyDescent="0.3">
      <c r="A23" s="7">
        <v>16</v>
      </c>
      <c r="B23" s="7" t="s">
        <v>58</v>
      </c>
      <c r="C23" s="7">
        <v>1</v>
      </c>
      <c r="D23" s="7">
        <f>SUMIF(pools!$B:$B,$A23,pools!$I:$I)+SUMIF(brackets!$B:$B,$A23,brackets!$I:$I)</f>
        <v>0</v>
      </c>
      <c r="E23" s="7">
        <f>SUMIF(pools!$B:$B,$A23,pools!$J:$J)+SUMIF(brackets!$B:$B,$A23,brackets!$J:$J)</f>
        <v>4</v>
      </c>
      <c r="F23" s="7">
        <f t="shared" si="0"/>
        <v>4</v>
      </c>
      <c r="G23" s="8">
        <f t="shared" si="1"/>
        <v>0</v>
      </c>
      <c r="H23" s="7">
        <f t="shared" si="2"/>
        <v>4</v>
      </c>
      <c r="I23" s="7">
        <f>SUMIF(pools!$B:$B,$A23,pools!$K:$K)+SUMIF(brackets!$B:$B,$A23,brackets!$K:$K)</f>
        <v>26</v>
      </c>
      <c r="J23" s="7">
        <f>SUMIF(pools!$B:$B,$A23,pools!$L:$L)+SUMIF(brackets!$B:$B,$A23,brackets!$L:$L)</f>
        <v>-191</v>
      </c>
      <c r="K23" s="7">
        <f>SUMIF(pools!$B:$B,$A23,pools!$M:$M)+SUMIF(brackets!$B:$B,$A23,brackets!$M:$M)</f>
        <v>173</v>
      </c>
      <c r="L23" s="7">
        <f t="shared" si="3"/>
        <v>8</v>
      </c>
      <c r="M23" s="7">
        <f t="shared" si="4"/>
        <v>3.25</v>
      </c>
      <c r="N23" s="7">
        <f>SUMIF(pools!$B:$B,$A23,pools!$O:$O)+SUMIF(brackets!$B:$B,$A23,brackets!$O:$O)</f>
        <v>26</v>
      </c>
      <c r="O23" s="7">
        <f t="shared" si="5"/>
        <v>3.25</v>
      </c>
      <c r="P23" s="7">
        <f>SUMIF(pools!$B:$B,$A23,pools!$P:$P)+SUMIF(brackets!$B:$B,$A23,brackets!$P:$P)</f>
        <v>173</v>
      </c>
      <c r="Q23" s="9">
        <f t="shared" si="6"/>
        <v>21.625</v>
      </c>
      <c r="R23" s="7">
        <f t="shared" si="7"/>
        <v>-147</v>
      </c>
      <c r="S23" s="9">
        <f t="shared" si="8"/>
        <v>0.15028901734104047</v>
      </c>
      <c r="T23" s="7">
        <f>SUMIF(pools!$B:$B,$A23,pools!$R:$R)+SUMIF(brackets!$B:$B,$A23,brackets!$R:$R)</f>
        <v>0</v>
      </c>
      <c r="U23" s="7">
        <f>SUMIF(pools!$B:$B,$A23,pools!$S:$S)+SUMIF(brackets!$B:$B,$A23,brackets!$S:$S)</f>
        <v>0</v>
      </c>
      <c r="V23" s="7">
        <f t="shared" si="9"/>
        <v>0</v>
      </c>
      <c r="W23" s="7">
        <f>SUMIF(pools!$B:$B, $A23, pools!$I:$I) + (SUMIF(brackets!$B:$B, $A23, brackets!$I:$I) * 2)</f>
        <v>0</v>
      </c>
      <c r="X23" s="7">
        <f t="shared" si="10"/>
        <v>19</v>
      </c>
      <c r="Y23" s="7"/>
      <c r="Z23" s="7">
        <f t="shared" si="11"/>
        <v>0</v>
      </c>
    </row>
    <row r="24" spans="1:26" x14ac:dyDescent="0.3">
      <c r="A24" s="10">
        <v>17</v>
      </c>
      <c r="B24" s="10" t="s">
        <v>59</v>
      </c>
      <c r="C24" s="10">
        <v>1</v>
      </c>
      <c r="D24" s="10">
        <f>SUMIF(pools!$B:$B,$A24,pools!$I:$I)+SUMIF(brackets!$B:$B,$A24,brackets!$I:$I)</f>
        <v>1</v>
      </c>
      <c r="E24" s="10">
        <f>SUMIF(pools!$B:$B,$A24,pools!$J:$J)+SUMIF(brackets!$B:$B,$A24,brackets!$J:$J)</f>
        <v>3</v>
      </c>
      <c r="F24" s="10">
        <f t="shared" si="0"/>
        <v>4</v>
      </c>
      <c r="G24" s="11">
        <f t="shared" si="1"/>
        <v>0.25</v>
      </c>
      <c r="H24" s="10">
        <f t="shared" si="2"/>
        <v>4</v>
      </c>
      <c r="I24" s="10">
        <f>SUMIF(pools!$B:$B,$A24,pools!$K:$K)+SUMIF(brackets!$B:$B,$A24,brackets!$K:$K)</f>
        <v>77</v>
      </c>
      <c r="J24" s="10">
        <f>SUMIF(pools!$B:$B,$A24,pools!$L:$L)+SUMIF(brackets!$B:$B,$A24,brackets!$L:$L)</f>
        <v>-189</v>
      </c>
      <c r="K24" s="10">
        <f>SUMIF(pools!$B:$B,$A24,pools!$M:$M)+SUMIF(brackets!$B:$B,$A24,brackets!$M:$M)</f>
        <v>120</v>
      </c>
      <c r="L24" s="10">
        <f t="shared" si="3"/>
        <v>8</v>
      </c>
      <c r="M24" s="10">
        <f t="shared" si="4"/>
        <v>9.625</v>
      </c>
      <c r="N24" s="10">
        <f>SUMIF(pools!$B:$B,$A24,pools!$O:$O)+SUMIF(brackets!$B:$B,$A24,brackets!$O:$O)</f>
        <v>77</v>
      </c>
      <c r="O24" s="10">
        <f t="shared" si="5"/>
        <v>9.625</v>
      </c>
      <c r="P24" s="10">
        <f>SUMIF(pools!$B:$B,$A24,pools!$P:$P)+SUMIF(brackets!$B:$B,$A24,brackets!$P:$P)</f>
        <v>120</v>
      </c>
      <c r="Q24" s="12">
        <f t="shared" si="6"/>
        <v>15</v>
      </c>
      <c r="R24" s="10">
        <f t="shared" si="7"/>
        <v>-43</v>
      </c>
      <c r="S24" s="12">
        <f t="shared" si="8"/>
        <v>0.64166666666666672</v>
      </c>
      <c r="T24" s="10">
        <f>SUMIF(pools!$B:$B,$A24,pools!$R:$R)+SUMIF(brackets!$B:$B,$A24,brackets!$R:$R)</f>
        <v>0</v>
      </c>
      <c r="U24" s="10">
        <f>SUMIF(pools!$B:$B,$A24,pools!$S:$S)+SUMIF(brackets!$B:$B,$A24,brackets!$S:$S)</f>
        <v>0</v>
      </c>
      <c r="V24" s="10">
        <f t="shared" si="9"/>
        <v>0</v>
      </c>
      <c r="W24" s="10">
        <f>SUMIF(pools!$B:$B, $A24, pools!$I:$I) + (SUMIF(brackets!$B:$B, $A24, brackets!$I:$I) * 2)</f>
        <v>1</v>
      </c>
      <c r="X24" s="10">
        <f t="shared" si="10"/>
        <v>14</v>
      </c>
      <c r="Y24" s="10"/>
      <c r="Z24" s="10">
        <f t="shared" si="11"/>
        <v>1</v>
      </c>
    </row>
    <row r="25" spans="1:26" x14ac:dyDescent="0.3">
      <c r="A25" s="7">
        <v>18</v>
      </c>
      <c r="B25" s="7" t="s">
        <v>60</v>
      </c>
      <c r="C25" s="7">
        <v>1</v>
      </c>
      <c r="D25" s="7">
        <f>SUMIF(pools!$B:$B,$A25,pools!$I:$I)+SUMIF(brackets!$B:$B,$A25,brackets!$I:$I)</f>
        <v>3</v>
      </c>
      <c r="E25" s="7">
        <f>SUMIF(pools!$B:$B,$A25,pools!$J:$J)+SUMIF(brackets!$B:$B,$A25,brackets!$J:$J)</f>
        <v>1</v>
      </c>
      <c r="F25" s="7">
        <f t="shared" si="0"/>
        <v>4</v>
      </c>
      <c r="G25" s="8">
        <f t="shared" si="1"/>
        <v>0.75</v>
      </c>
      <c r="H25" s="7">
        <f t="shared" si="2"/>
        <v>4</v>
      </c>
      <c r="I25" s="7">
        <f>SUMIF(pools!$B:$B,$A25,pools!$K:$K)+SUMIF(brackets!$B:$B,$A25,brackets!$K:$K)</f>
        <v>149</v>
      </c>
      <c r="J25" s="7">
        <f>SUMIF(pools!$B:$B,$A25,pools!$L:$L)+SUMIF(brackets!$B:$B,$A25,brackets!$L:$L)</f>
        <v>-180</v>
      </c>
      <c r="K25" s="7">
        <f>SUMIF(pools!$B:$B,$A25,pools!$M:$M)+SUMIF(brackets!$B:$B,$A25,brackets!$M:$M)</f>
        <v>39</v>
      </c>
      <c r="L25" s="7">
        <f t="shared" si="3"/>
        <v>8</v>
      </c>
      <c r="M25" s="7">
        <f t="shared" si="4"/>
        <v>18.625</v>
      </c>
      <c r="N25" s="7">
        <f>SUMIF(pools!$B:$B,$A25,pools!$O:$O)+SUMIF(brackets!$B:$B,$A25,brackets!$O:$O)</f>
        <v>149</v>
      </c>
      <c r="O25" s="7">
        <f t="shared" si="5"/>
        <v>18.625</v>
      </c>
      <c r="P25" s="7">
        <f>SUMIF(pools!$B:$B,$A25,pools!$P:$P)+SUMIF(brackets!$B:$B,$A25,brackets!$P:$P)</f>
        <v>39</v>
      </c>
      <c r="Q25" s="9">
        <f t="shared" si="6"/>
        <v>4.875</v>
      </c>
      <c r="R25" s="7">
        <f t="shared" si="7"/>
        <v>110</v>
      </c>
      <c r="S25" s="9">
        <f t="shared" si="8"/>
        <v>3.8205128205128207</v>
      </c>
      <c r="T25" s="7">
        <f>SUMIF(pools!$B:$B,$A25,pools!$R:$R)+SUMIF(brackets!$B:$B,$A25,brackets!$R:$R)</f>
        <v>0</v>
      </c>
      <c r="U25" s="7">
        <f>SUMIF(pools!$B:$B,$A25,pools!$S:$S)+SUMIF(brackets!$B:$B,$A25,brackets!$S:$S)</f>
        <v>0</v>
      </c>
      <c r="V25" s="7">
        <f t="shared" si="9"/>
        <v>0</v>
      </c>
      <c r="W25" s="7">
        <f>SUMIF(pools!$B:$B, $A25, pools!$I:$I) + (SUMIF(brackets!$B:$B, $A25, brackets!$I:$I) * 2)</f>
        <v>3</v>
      </c>
      <c r="X25" s="7">
        <f t="shared" si="10"/>
        <v>5</v>
      </c>
      <c r="Y25" s="7"/>
      <c r="Z25" s="7">
        <f t="shared" si="11"/>
        <v>3</v>
      </c>
    </row>
    <row r="26" spans="1:26" x14ac:dyDescent="0.3">
      <c r="A26" s="10">
        <v>19</v>
      </c>
      <c r="B26" s="10" t="s">
        <v>61</v>
      </c>
      <c r="C26" s="10">
        <v>1</v>
      </c>
      <c r="D26" s="10">
        <f>SUMIF(pools!$B:$B,$A26,pools!$I:$I)+SUMIF(brackets!$B:$B,$A26,brackets!$I:$I)</f>
        <v>2</v>
      </c>
      <c r="E26" s="10">
        <f>SUMIF(pools!$B:$B,$A26,pools!$J:$J)+SUMIF(brackets!$B:$B,$A26,brackets!$J:$J)</f>
        <v>2</v>
      </c>
      <c r="F26" s="10">
        <f t="shared" si="0"/>
        <v>4</v>
      </c>
      <c r="G26" s="11">
        <f t="shared" si="1"/>
        <v>0.5</v>
      </c>
      <c r="H26" s="10">
        <f t="shared" si="2"/>
        <v>4</v>
      </c>
      <c r="I26" s="10">
        <f>SUMIF(pools!$B:$B,$A26,pools!$K:$K)+SUMIF(brackets!$B:$B,$A26,brackets!$K:$K)</f>
        <v>55</v>
      </c>
      <c r="J26" s="10">
        <f>SUMIF(pools!$B:$B,$A26,pools!$L:$L)+SUMIF(brackets!$B:$B,$A26,brackets!$L:$L)</f>
        <v>-142</v>
      </c>
      <c r="K26" s="10">
        <f>SUMIF(pools!$B:$B,$A26,pools!$M:$M)+SUMIF(brackets!$B:$B,$A26,brackets!$M:$M)</f>
        <v>95</v>
      </c>
      <c r="L26" s="10">
        <f t="shared" si="3"/>
        <v>8</v>
      </c>
      <c r="M26" s="10">
        <f t="shared" si="4"/>
        <v>6.875</v>
      </c>
      <c r="N26" s="10">
        <f>SUMIF(pools!$B:$B,$A26,pools!$O:$O)+SUMIF(brackets!$B:$B,$A26,brackets!$O:$O)</f>
        <v>55</v>
      </c>
      <c r="O26" s="10">
        <f t="shared" si="5"/>
        <v>6.875</v>
      </c>
      <c r="P26" s="10">
        <f>SUMIF(pools!$B:$B,$A26,pools!$P:$P)+SUMIF(brackets!$B:$B,$A26,brackets!$P:$P)</f>
        <v>95</v>
      </c>
      <c r="Q26" s="12">
        <f t="shared" si="6"/>
        <v>11.875</v>
      </c>
      <c r="R26" s="10">
        <f t="shared" si="7"/>
        <v>-40</v>
      </c>
      <c r="S26" s="12">
        <f t="shared" si="8"/>
        <v>0.57894736842105265</v>
      </c>
      <c r="T26" s="10">
        <f>SUMIF(pools!$B:$B,$A26,pools!$R:$R)+SUMIF(brackets!$B:$B,$A26,brackets!$R:$R)</f>
        <v>0</v>
      </c>
      <c r="U26" s="10">
        <f>SUMIF(pools!$B:$B,$A26,pools!$S:$S)+SUMIF(brackets!$B:$B,$A26,brackets!$S:$S)</f>
        <v>0</v>
      </c>
      <c r="V26" s="10">
        <f t="shared" si="9"/>
        <v>0</v>
      </c>
      <c r="W26" s="10">
        <f>SUMIF(pools!$B:$B, $A26, pools!$I:$I) + (SUMIF(brackets!$B:$B, $A26, brackets!$I:$I) * 2)</f>
        <v>2</v>
      </c>
      <c r="X26" s="10">
        <f t="shared" si="10"/>
        <v>12</v>
      </c>
      <c r="Y26" s="10"/>
      <c r="Z26" s="10">
        <f t="shared" si="11"/>
        <v>2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4" workbookViewId="0">
      <selection activeCell="B11" sqref="B11:C11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62</v>
      </c>
      <c r="B1" s="26" t="s">
        <v>15</v>
      </c>
      <c r="C1" s="26" t="s">
        <v>16</v>
      </c>
      <c r="D1" s="26" t="s">
        <v>63</v>
      </c>
      <c r="E1" s="26"/>
      <c r="F1" s="26"/>
      <c r="G1" s="26"/>
      <c r="H1" s="26"/>
      <c r="I1" s="26" t="s">
        <v>64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65</v>
      </c>
      <c r="S1" s="26"/>
      <c r="T1" s="26"/>
    </row>
    <row r="2" spans="1:20" x14ac:dyDescent="0.3">
      <c r="A2" s="26"/>
      <c r="B2" s="26"/>
      <c r="C2" s="26"/>
      <c r="D2" s="14" t="s">
        <v>66</v>
      </c>
      <c r="E2" s="14" t="s">
        <v>67</v>
      </c>
      <c r="F2" s="14" t="s">
        <v>68</v>
      </c>
      <c r="G2" s="14" t="s">
        <v>69</v>
      </c>
      <c r="H2" s="14" t="s">
        <v>70</v>
      </c>
      <c r="I2" s="14" t="s">
        <v>71</v>
      </c>
      <c r="J2" s="14" t="s">
        <v>72</v>
      </c>
      <c r="K2" s="14" t="s">
        <v>73</v>
      </c>
      <c r="L2" s="14" t="s">
        <v>74</v>
      </c>
      <c r="M2" s="14" t="s">
        <v>75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76</v>
      </c>
      <c r="S2" s="16" t="s">
        <v>76</v>
      </c>
      <c r="T2" s="14" t="s">
        <v>77</v>
      </c>
    </row>
    <row r="3" spans="1:20" s="17" customFormat="1" ht="13.8" x14ac:dyDescent="0.3">
      <c r="A3" s="30">
        <v>1</v>
      </c>
      <c r="B3" s="31">
        <v>0</v>
      </c>
      <c r="C3" s="31" t="s">
        <v>43</v>
      </c>
      <c r="D3" s="31">
        <v>8</v>
      </c>
      <c r="E3" s="31">
        <v>21</v>
      </c>
      <c r="F3" s="31"/>
      <c r="G3" s="31"/>
      <c r="H3" s="31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29</v>
      </c>
      <c r="L3" s="18">
        <f t="shared" ref="L3:L34" si="2">N3-K3-M3</f>
        <v>-39</v>
      </c>
      <c r="M3" s="18">
        <f>K4</f>
        <v>12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29</v>
      </c>
      <c r="P3" s="18">
        <f>SUM(D4:H4)</f>
        <v>12</v>
      </c>
      <c r="Q3" s="18">
        <f t="shared" ref="Q3:Q34" si="5">O3-P3</f>
        <v>17</v>
      </c>
      <c r="R3" s="18" t="s">
        <v>76</v>
      </c>
      <c r="S3" s="18" t="s">
        <v>76</v>
      </c>
      <c r="T3" s="19" t="s">
        <v>76</v>
      </c>
    </row>
    <row r="4" spans="1:20" s="17" customFormat="1" ht="13.8" x14ac:dyDescent="0.3">
      <c r="A4" s="30"/>
      <c r="B4" s="31">
        <v>1</v>
      </c>
      <c r="C4" s="31" t="s">
        <v>44</v>
      </c>
      <c r="D4" s="31">
        <v>6</v>
      </c>
      <c r="E4" s="31">
        <v>6</v>
      </c>
      <c r="F4" s="31"/>
      <c r="G4" s="31"/>
      <c r="H4" s="31"/>
      <c r="I4" s="18">
        <f>IF(K4&gt;K3,1,0)</f>
        <v>0</v>
      </c>
      <c r="J4" s="18">
        <f t="shared" si="0"/>
        <v>1</v>
      </c>
      <c r="K4" s="18">
        <f t="shared" si="1"/>
        <v>12</v>
      </c>
      <c r="L4" s="18">
        <f t="shared" si="2"/>
        <v>-39</v>
      </c>
      <c r="M4" s="18">
        <f>K3</f>
        <v>29</v>
      </c>
      <c r="N4" s="18">
        <f t="shared" si="3"/>
        <v>2</v>
      </c>
      <c r="O4" s="18">
        <f t="shared" si="4"/>
        <v>12</v>
      </c>
      <c r="P4" s="18">
        <f>SUM(D3:H3)</f>
        <v>29</v>
      </c>
      <c r="Q4" s="18">
        <f t="shared" si="5"/>
        <v>-17</v>
      </c>
      <c r="R4" s="18" t="s">
        <v>76</v>
      </c>
      <c r="S4" s="18" t="s">
        <v>76</v>
      </c>
      <c r="T4" s="19" t="s">
        <v>76</v>
      </c>
    </row>
    <row r="5" spans="1:20" s="20" customFormat="1" ht="13.8" x14ac:dyDescent="0.3">
      <c r="A5" s="30">
        <v>2</v>
      </c>
      <c r="B5" s="31">
        <v>6</v>
      </c>
      <c r="C5" s="31" t="s">
        <v>49</v>
      </c>
      <c r="D5" s="31">
        <v>11</v>
      </c>
      <c r="E5" s="31">
        <v>6</v>
      </c>
      <c r="F5" s="31"/>
      <c r="G5" s="31"/>
      <c r="H5" s="31"/>
      <c r="I5" s="21">
        <f>IF(K5&gt;K6,1,0)</f>
        <v>0</v>
      </c>
      <c r="J5" s="21">
        <f t="shared" si="0"/>
        <v>1</v>
      </c>
      <c r="K5" s="21">
        <f t="shared" si="1"/>
        <v>17</v>
      </c>
      <c r="L5" s="21">
        <f t="shared" si="2"/>
        <v>-41</v>
      </c>
      <c r="M5" s="21">
        <f>K6</f>
        <v>26</v>
      </c>
      <c r="N5" s="21">
        <f t="shared" si="3"/>
        <v>2</v>
      </c>
      <c r="O5" s="21">
        <f t="shared" si="4"/>
        <v>17</v>
      </c>
      <c r="P5" s="21">
        <f>SUM(D6:H6)</f>
        <v>26</v>
      </c>
      <c r="Q5" s="21">
        <f t="shared" si="5"/>
        <v>-9</v>
      </c>
      <c r="R5" s="21" t="s">
        <v>76</v>
      </c>
      <c r="S5" s="21" t="s">
        <v>76</v>
      </c>
      <c r="T5" s="22" t="s">
        <v>76</v>
      </c>
    </row>
    <row r="6" spans="1:20" s="20" customFormat="1" ht="13.8" x14ac:dyDescent="0.3">
      <c r="A6" s="30"/>
      <c r="B6" s="31">
        <v>12</v>
      </c>
      <c r="C6" s="31" t="s">
        <v>55</v>
      </c>
      <c r="D6" s="31">
        <v>10</v>
      </c>
      <c r="E6" s="31">
        <v>16</v>
      </c>
      <c r="F6" s="31"/>
      <c r="G6" s="31"/>
      <c r="H6" s="31"/>
      <c r="I6" s="21">
        <f>IF(K6&gt;K5,1,0)</f>
        <v>1</v>
      </c>
      <c r="J6" s="21">
        <f t="shared" si="0"/>
        <v>0</v>
      </c>
      <c r="K6" s="21">
        <f t="shared" si="1"/>
        <v>26</v>
      </c>
      <c r="L6" s="21">
        <f t="shared" si="2"/>
        <v>-41</v>
      </c>
      <c r="M6" s="21">
        <f>K5</f>
        <v>17</v>
      </c>
      <c r="N6" s="21">
        <f t="shared" si="3"/>
        <v>2</v>
      </c>
      <c r="O6" s="21">
        <f t="shared" si="4"/>
        <v>26</v>
      </c>
      <c r="P6" s="21">
        <f>SUM(D5:H5)</f>
        <v>17</v>
      </c>
      <c r="Q6" s="21">
        <f t="shared" si="5"/>
        <v>9</v>
      </c>
      <c r="R6" s="21" t="s">
        <v>76</v>
      </c>
      <c r="S6" s="21" t="s">
        <v>76</v>
      </c>
      <c r="T6" s="22" t="s">
        <v>76</v>
      </c>
    </row>
    <row r="7" spans="1:20" s="17" customFormat="1" ht="13.8" x14ac:dyDescent="0.3">
      <c r="A7" s="30">
        <v>3</v>
      </c>
      <c r="B7" s="31">
        <v>0</v>
      </c>
      <c r="C7" s="31" t="s">
        <v>43</v>
      </c>
      <c r="D7" s="31">
        <v>19</v>
      </c>
      <c r="E7" s="31">
        <v>27</v>
      </c>
      <c r="F7" s="31"/>
      <c r="G7" s="31"/>
      <c r="H7" s="31"/>
      <c r="I7" s="18">
        <f>IF(K7&gt;K8,1,0)</f>
        <v>1</v>
      </c>
      <c r="J7" s="18">
        <f t="shared" si="0"/>
        <v>0</v>
      </c>
      <c r="K7" s="18">
        <f t="shared" si="1"/>
        <v>46</v>
      </c>
      <c r="L7" s="18">
        <f t="shared" si="2"/>
        <v>-49</v>
      </c>
      <c r="M7" s="18">
        <f>K8</f>
        <v>5</v>
      </c>
      <c r="N7" s="18">
        <f t="shared" si="3"/>
        <v>2</v>
      </c>
      <c r="O7" s="18">
        <f t="shared" si="4"/>
        <v>46</v>
      </c>
      <c r="P7" s="18">
        <f>SUM(D8:H8)</f>
        <v>5</v>
      </c>
      <c r="Q7" s="18">
        <f t="shared" si="5"/>
        <v>41</v>
      </c>
      <c r="R7" s="18" t="s">
        <v>76</v>
      </c>
      <c r="S7" s="18" t="s">
        <v>76</v>
      </c>
      <c r="T7" s="19" t="s">
        <v>76</v>
      </c>
    </row>
    <row r="8" spans="1:20" s="17" customFormat="1" ht="13.8" x14ac:dyDescent="0.3">
      <c r="A8" s="30"/>
      <c r="B8" s="31">
        <v>16</v>
      </c>
      <c r="C8" s="31" t="s">
        <v>58</v>
      </c>
      <c r="D8" s="31">
        <v>2</v>
      </c>
      <c r="E8" s="31">
        <v>3</v>
      </c>
      <c r="F8" s="31"/>
      <c r="G8" s="31"/>
      <c r="H8" s="31"/>
      <c r="I8" s="18">
        <f>IF(K8&gt;K7,1,0)</f>
        <v>0</v>
      </c>
      <c r="J8" s="18">
        <f t="shared" si="0"/>
        <v>1</v>
      </c>
      <c r="K8" s="18">
        <f t="shared" si="1"/>
        <v>5</v>
      </c>
      <c r="L8" s="18">
        <f t="shared" si="2"/>
        <v>-49</v>
      </c>
      <c r="M8" s="18">
        <f>K7</f>
        <v>46</v>
      </c>
      <c r="N8" s="18">
        <f t="shared" si="3"/>
        <v>2</v>
      </c>
      <c r="O8" s="18">
        <f t="shared" si="4"/>
        <v>5</v>
      </c>
      <c r="P8" s="18">
        <f>SUM(D7:H7)</f>
        <v>46</v>
      </c>
      <c r="Q8" s="18">
        <f t="shared" si="5"/>
        <v>-41</v>
      </c>
      <c r="R8" s="18" t="s">
        <v>76</v>
      </c>
      <c r="S8" s="18" t="s">
        <v>76</v>
      </c>
      <c r="T8" s="19" t="s">
        <v>76</v>
      </c>
    </row>
    <row r="9" spans="1:20" s="20" customFormat="1" ht="13.8" x14ac:dyDescent="0.3">
      <c r="A9" s="30">
        <v>4</v>
      </c>
      <c r="B9" s="31">
        <v>1</v>
      </c>
      <c r="C9" s="31" t="s">
        <v>44</v>
      </c>
      <c r="D9" s="31">
        <v>5</v>
      </c>
      <c r="E9" s="31">
        <v>10</v>
      </c>
      <c r="F9" s="31"/>
      <c r="G9" s="31"/>
      <c r="H9" s="31"/>
      <c r="I9" s="21">
        <f>IF(K9&gt;K10,1,0)</f>
        <v>0</v>
      </c>
      <c r="J9" s="21">
        <f t="shared" si="0"/>
        <v>1</v>
      </c>
      <c r="K9" s="21">
        <f t="shared" si="1"/>
        <v>15</v>
      </c>
      <c r="L9" s="21">
        <f t="shared" si="2"/>
        <v>-34</v>
      </c>
      <c r="M9" s="21">
        <f>K10</f>
        <v>21</v>
      </c>
      <c r="N9" s="21">
        <f t="shared" si="3"/>
        <v>2</v>
      </c>
      <c r="O9" s="21">
        <f t="shared" si="4"/>
        <v>15</v>
      </c>
      <c r="P9" s="21">
        <f>SUM(D10:H10)</f>
        <v>21</v>
      </c>
      <c r="Q9" s="21">
        <f t="shared" si="5"/>
        <v>-6</v>
      </c>
      <c r="R9" s="21" t="s">
        <v>76</v>
      </c>
      <c r="S9" s="21" t="s">
        <v>76</v>
      </c>
      <c r="T9" s="22" t="s">
        <v>76</v>
      </c>
    </row>
    <row r="10" spans="1:20" s="20" customFormat="1" ht="13.8" x14ac:dyDescent="0.3">
      <c r="A10" s="30"/>
      <c r="B10" s="31">
        <v>6</v>
      </c>
      <c r="C10" s="31" t="s">
        <v>49</v>
      </c>
      <c r="D10" s="31">
        <v>5</v>
      </c>
      <c r="E10" s="31">
        <v>16</v>
      </c>
      <c r="F10" s="31"/>
      <c r="G10" s="31"/>
      <c r="H10" s="31"/>
      <c r="I10" s="21">
        <f>IF(K10&gt;K9,1,0)</f>
        <v>1</v>
      </c>
      <c r="J10" s="21">
        <f t="shared" si="0"/>
        <v>0</v>
      </c>
      <c r="K10" s="21">
        <f t="shared" si="1"/>
        <v>21</v>
      </c>
      <c r="L10" s="21">
        <f t="shared" si="2"/>
        <v>-34</v>
      </c>
      <c r="M10" s="21">
        <f>K9</f>
        <v>15</v>
      </c>
      <c r="N10" s="21">
        <f t="shared" si="3"/>
        <v>2</v>
      </c>
      <c r="O10" s="21">
        <f t="shared" si="4"/>
        <v>21</v>
      </c>
      <c r="P10" s="21">
        <f>SUM(D9:H9)</f>
        <v>15</v>
      </c>
      <c r="Q10" s="21">
        <f t="shared" si="5"/>
        <v>6</v>
      </c>
      <c r="R10" s="21" t="s">
        <v>76</v>
      </c>
      <c r="S10" s="21" t="s">
        <v>76</v>
      </c>
      <c r="T10" s="22" t="s">
        <v>76</v>
      </c>
    </row>
    <row r="11" spans="1:20" s="17" customFormat="1" ht="13.8" x14ac:dyDescent="0.3">
      <c r="A11" s="30">
        <v>5</v>
      </c>
      <c r="B11" s="31">
        <v>12</v>
      </c>
      <c r="C11" s="31" t="s">
        <v>55</v>
      </c>
      <c r="D11" s="31">
        <v>21</v>
      </c>
      <c r="E11" s="31">
        <v>25</v>
      </c>
      <c r="F11" s="31"/>
      <c r="G11" s="31"/>
      <c r="H11" s="31"/>
      <c r="I11" s="18">
        <f>IF(K11&gt;K12,1,0)</f>
        <v>1</v>
      </c>
      <c r="J11" s="18">
        <f t="shared" si="0"/>
        <v>0</v>
      </c>
      <c r="K11" s="18">
        <f t="shared" si="1"/>
        <v>46</v>
      </c>
      <c r="L11" s="18">
        <f t="shared" si="2"/>
        <v>-50</v>
      </c>
      <c r="M11" s="18">
        <f>K12</f>
        <v>6</v>
      </c>
      <c r="N11" s="18">
        <f t="shared" si="3"/>
        <v>2</v>
      </c>
      <c r="O11" s="18">
        <f t="shared" si="4"/>
        <v>46</v>
      </c>
      <c r="P11" s="18">
        <f>SUM(D12:H12)</f>
        <v>6</v>
      </c>
      <c r="Q11" s="18">
        <f t="shared" si="5"/>
        <v>40</v>
      </c>
      <c r="R11" s="18" t="s">
        <v>76</v>
      </c>
      <c r="S11" s="18" t="s">
        <v>76</v>
      </c>
      <c r="T11" s="19" t="s">
        <v>76</v>
      </c>
    </row>
    <row r="12" spans="1:20" s="17" customFormat="1" ht="13.8" x14ac:dyDescent="0.3">
      <c r="A12" s="30"/>
      <c r="B12" s="31">
        <v>16</v>
      </c>
      <c r="C12" s="31" t="s">
        <v>58</v>
      </c>
      <c r="D12" s="31">
        <v>3</v>
      </c>
      <c r="E12" s="31">
        <v>3</v>
      </c>
      <c r="F12" s="31"/>
      <c r="G12" s="31"/>
      <c r="H12" s="31"/>
      <c r="I12" s="18">
        <f>IF(K12&gt;K11,1,0)</f>
        <v>0</v>
      </c>
      <c r="J12" s="18">
        <f t="shared" si="0"/>
        <v>1</v>
      </c>
      <c r="K12" s="18">
        <f t="shared" si="1"/>
        <v>6</v>
      </c>
      <c r="L12" s="18">
        <f t="shared" si="2"/>
        <v>-50</v>
      </c>
      <c r="M12" s="18">
        <f>K11</f>
        <v>46</v>
      </c>
      <c r="N12" s="18">
        <f t="shared" si="3"/>
        <v>2</v>
      </c>
      <c r="O12" s="18">
        <f t="shared" si="4"/>
        <v>6</v>
      </c>
      <c r="P12" s="18">
        <f>SUM(D11:H11)</f>
        <v>46</v>
      </c>
      <c r="Q12" s="18">
        <f t="shared" si="5"/>
        <v>-40</v>
      </c>
      <c r="R12" s="18" t="s">
        <v>76</v>
      </c>
      <c r="S12" s="18" t="s">
        <v>76</v>
      </c>
      <c r="T12" s="19" t="s">
        <v>76</v>
      </c>
    </row>
    <row r="13" spans="1:20" s="20" customFormat="1" ht="13.8" x14ac:dyDescent="0.3">
      <c r="A13" s="30">
        <v>6</v>
      </c>
      <c r="B13" s="31">
        <v>0</v>
      </c>
      <c r="C13" s="31" t="s">
        <v>43</v>
      </c>
      <c r="D13" s="31">
        <v>25</v>
      </c>
      <c r="E13" s="31">
        <v>22</v>
      </c>
      <c r="F13" s="31"/>
      <c r="G13" s="31"/>
      <c r="H13" s="31"/>
      <c r="I13" s="21">
        <f>IF(K13&gt;K14,1,0)</f>
        <v>1</v>
      </c>
      <c r="J13" s="21">
        <f t="shared" si="0"/>
        <v>0</v>
      </c>
      <c r="K13" s="21">
        <f t="shared" si="1"/>
        <v>47</v>
      </c>
      <c r="L13" s="21">
        <f t="shared" si="2"/>
        <v>-73</v>
      </c>
      <c r="M13" s="21">
        <f>K14</f>
        <v>28</v>
      </c>
      <c r="N13" s="21">
        <f t="shared" si="3"/>
        <v>2</v>
      </c>
      <c r="O13" s="21">
        <f t="shared" si="4"/>
        <v>47</v>
      </c>
      <c r="P13" s="21">
        <f>SUM(D14:H14)</f>
        <v>28</v>
      </c>
      <c r="Q13" s="21">
        <f t="shared" si="5"/>
        <v>19</v>
      </c>
      <c r="R13" s="21" t="s">
        <v>76</v>
      </c>
      <c r="S13" s="21" t="s">
        <v>76</v>
      </c>
      <c r="T13" s="22" t="s">
        <v>76</v>
      </c>
    </row>
    <row r="14" spans="1:20" s="20" customFormat="1" ht="13.8" x14ac:dyDescent="0.3">
      <c r="A14" s="30"/>
      <c r="B14" s="31">
        <v>6</v>
      </c>
      <c r="C14" s="31" t="s">
        <v>49</v>
      </c>
      <c r="D14" s="31">
        <v>12</v>
      </c>
      <c r="E14" s="31">
        <v>16</v>
      </c>
      <c r="F14" s="31"/>
      <c r="G14" s="31"/>
      <c r="H14" s="31"/>
      <c r="I14" s="21">
        <f>IF(K14&gt;K13,1,0)</f>
        <v>0</v>
      </c>
      <c r="J14" s="21">
        <f t="shared" si="0"/>
        <v>1</v>
      </c>
      <c r="K14" s="21">
        <f t="shared" si="1"/>
        <v>28</v>
      </c>
      <c r="L14" s="21">
        <f t="shared" si="2"/>
        <v>-73</v>
      </c>
      <c r="M14" s="21">
        <f>K13</f>
        <v>47</v>
      </c>
      <c r="N14" s="21">
        <f t="shared" si="3"/>
        <v>2</v>
      </c>
      <c r="O14" s="21">
        <f t="shared" si="4"/>
        <v>28</v>
      </c>
      <c r="P14" s="21">
        <f>SUM(D13:H13)</f>
        <v>47</v>
      </c>
      <c r="Q14" s="21">
        <f t="shared" si="5"/>
        <v>-19</v>
      </c>
      <c r="R14" s="21" t="s">
        <v>76</v>
      </c>
      <c r="S14" s="21" t="s">
        <v>76</v>
      </c>
      <c r="T14" s="22" t="s">
        <v>76</v>
      </c>
    </row>
    <row r="15" spans="1:20" s="17" customFormat="1" ht="13.8" x14ac:dyDescent="0.3">
      <c r="A15" s="30">
        <v>7</v>
      </c>
      <c r="B15" s="31">
        <v>1</v>
      </c>
      <c r="C15" s="31" t="s">
        <v>44</v>
      </c>
      <c r="D15" s="31">
        <v>18</v>
      </c>
      <c r="E15" s="31">
        <v>19</v>
      </c>
      <c r="F15" s="31"/>
      <c r="G15" s="31"/>
      <c r="H15" s="31"/>
      <c r="I15" s="18">
        <f>IF(K15&gt;K16,1,0)</f>
        <v>1</v>
      </c>
      <c r="J15" s="18">
        <f t="shared" si="0"/>
        <v>0</v>
      </c>
      <c r="K15" s="18">
        <f t="shared" si="1"/>
        <v>37</v>
      </c>
      <c r="L15" s="18">
        <f t="shared" si="2"/>
        <v>-41</v>
      </c>
      <c r="M15" s="18">
        <f>K16</f>
        <v>6</v>
      </c>
      <c r="N15" s="18">
        <f t="shared" si="3"/>
        <v>2</v>
      </c>
      <c r="O15" s="18">
        <f t="shared" si="4"/>
        <v>37</v>
      </c>
      <c r="P15" s="18">
        <f>SUM(D16:H16)</f>
        <v>6</v>
      </c>
      <c r="Q15" s="18">
        <f t="shared" si="5"/>
        <v>31</v>
      </c>
      <c r="R15" s="18" t="s">
        <v>76</v>
      </c>
      <c r="S15" s="18" t="s">
        <v>76</v>
      </c>
      <c r="T15" s="19" t="s">
        <v>76</v>
      </c>
    </row>
    <row r="16" spans="1:20" s="17" customFormat="1" ht="13.8" x14ac:dyDescent="0.3">
      <c r="A16" s="30"/>
      <c r="B16" s="31">
        <v>16</v>
      </c>
      <c r="C16" s="31" t="s">
        <v>58</v>
      </c>
      <c r="D16" s="31">
        <v>4</v>
      </c>
      <c r="E16" s="31">
        <v>2</v>
      </c>
      <c r="F16" s="31"/>
      <c r="G16" s="31"/>
      <c r="H16" s="31"/>
      <c r="I16" s="18">
        <f>IF(K16&gt;K15,1,0)</f>
        <v>0</v>
      </c>
      <c r="J16" s="18">
        <f t="shared" si="0"/>
        <v>1</v>
      </c>
      <c r="K16" s="18">
        <f t="shared" si="1"/>
        <v>6</v>
      </c>
      <c r="L16" s="18">
        <f t="shared" si="2"/>
        <v>-41</v>
      </c>
      <c r="M16" s="18">
        <f>K15</f>
        <v>37</v>
      </c>
      <c r="N16" s="18">
        <f t="shared" si="3"/>
        <v>2</v>
      </c>
      <c r="O16" s="18">
        <f t="shared" si="4"/>
        <v>6</v>
      </c>
      <c r="P16" s="18">
        <f>SUM(D15:H15)</f>
        <v>37</v>
      </c>
      <c r="Q16" s="18">
        <f t="shared" si="5"/>
        <v>-31</v>
      </c>
      <c r="R16" s="18" t="s">
        <v>76</v>
      </c>
      <c r="S16" s="18" t="s">
        <v>76</v>
      </c>
      <c r="T16" s="19" t="s">
        <v>76</v>
      </c>
    </row>
    <row r="17" spans="1:20" s="20" customFormat="1" ht="13.8" x14ac:dyDescent="0.3">
      <c r="A17" s="30">
        <v>8</v>
      </c>
      <c r="B17" s="31">
        <v>0</v>
      </c>
      <c r="C17" s="31" t="s">
        <v>43</v>
      </c>
      <c r="D17" s="31">
        <v>10</v>
      </c>
      <c r="E17" s="31">
        <v>8</v>
      </c>
      <c r="F17" s="31"/>
      <c r="G17" s="31"/>
      <c r="H17" s="31"/>
      <c r="I17" s="21">
        <f>IF(K17&gt;K18,1,0)</f>
        <v>0</v>
      </c>
      <c r="J17" s="21">
        <f t="shared" si="0"/>
        <v>1</v>
      </c>
      <c r="K17" s="21">
        <f t="shared" si="1"/>
        <v>18</v>
      </c>
      <c r="L17" s="21">
        <f t="shared" si="2"/>
        <v>-52</v>
      </c>
      <c r="M17" s="21">
        <f>K18</f>
        <v>36</v>
      </c>
      <c r="N17" s="21">
        <f t="shared" si="3"/>
        <v>2</v>
      </c>
      <c r="O17" s="21">
        <f t="shared" si="4"/>
        <v>18</v>
      </c>
      <c r="P17" s="21">
        <f>SUM(D18:H18)</f>
        <v>36</v>
      </c>
      <c r="Q17" s="21">
        <f t="shared" si="5"/>
        <v>-18</v>
      </c>
      <c r="R17" s="21" t="s">
        <v>76</v>
      </c>
      <c r="S17" s="21" t="s">
        <v>76</v>
      </c>
      <c r="T17" s="22" t="s">
        <v>76</v>
      </c>
    </row>
    <row r="18" spans="1:20" s="20" customFormat="1" ht="13.8" x14ac:dyDescent="0.3">
      <c r="A18" s="30"/>
      <c r="B18" s="31">
        <v>12</v>
      </c>
      <c r="C18" s="31" t="s">
        <v>55</v>
      </c>
      <c r="D18" s="31">
        <v>18</v>
      </c>
      <c r="E18" s="31">
        <v>18</v>
      </c>
      <c r="F18" s="31"/>
      <c r="G18" s="31"/>
      <c r="H18" s="31"/>
      <c r="I18" s="21">
        <f>IF(K18&gt;K17,1,0)</f>
        <v>1</v>
      </c>
      <c r="J18" s="21">
        <f t="shared" si="0"/>
        <v>0</v>
      </c>
      <c r="K18" s="21">
        <f t="shared" si="1"/>
        <v>36</v>
      </c>
      <c r="L18" s="21">
        <f t="shared" si="2"/>
        <v>-52</v>
      </c>
      <c r="M18" s="21">
        <f>K17</f>
        <v>18</v>
      </c>
      <c r="N18" s="21">
        <f t="shared" si="3"/>
        <v>2</v>
      </c>
      <c r="O18" s="21">
        <f t="shared" si="4"/>
        <v>36</v>
      </c>
      <c r="P18" s="21">
        <f>SUM(D17:H17)</f>
        <v>18</v>
      </c>
      <c r="Q18" s="21">
        <f t="shared" si="5"/>
        <v>18</v>
      </c>
      <c r="R18" s="21" t="s">
        <v>76</v>
      </c>
      <c r="S18" s="21" t="s">
        <v>76</v>
      </c>
      <c r="T18" s="22" t="s">
        <v>76</v>
      </c>
    </row>
    <row r="19" spans="1:20" s="17" customFormat="1" ht="13.8" x14ac:dyDescent="0.3">
      <c r="A19" s="30">
        <v>9</v>
      </c>
      <c r="B19" s="31">
        <v>6</v>
      </c>
      <c r="C19" s="31" t="s">
        <v>49</v>
      </c>
      <c r="D19" s="31">
        <v>20</v>
      </c>
      <c r="E19" s="31">
        <v>24</v>
      </c>
      <c r="F19" s="31"/>
      <c r="G19" s="31"/>
      <c r="H19" s="31"/>
      <c r="I19" s="18">
        <f>IF(K19&gt;K20,1,0)</f>
        <v>1</v>
      </c>
      <c r="J19" s="18">
        <f t="shared" si="0"/>
        <v>0</v>
      </c>
      <c r="K19" s="18">
        <f t="shared" si="1"/>
        <v>44</v>
      </c>
      <c r="L19" s="18">
        <f t="shared" si="2"/>
        <v>-51</v>
      </c>
      <c r="M19" s="18">
        <f>K20</f>
        <v>9</v>
      </c>
      <c r="N19" s="18">
        <f t="shared" si="3"/>
        <v>2</v>
      </c>
      <c r="O19" s="18">
        <f t="shared" si="4"/>
        <v>44</v>
      </c>
      <c r="P19" s="18">
        <f>SUM(D20:H20)</f>
        <v>9</v>
      </c>
      <c r="Q19" s="18">
        <f t="shared" si="5"/>
        <v>35</v>
      </c>
      <c r="R19" s="18" t="s">
        <v>76</v>
      </c>
      <c r="S19" s="18" t="s">
        <v>76</v>
      </c>
      <c r="T19" s="19" t="s">
        <v>76</v>
      </c>
    </row>
    <row r="20" spans="1:20" s="17" customFormat="1" ht="13.8" x14ac:dyDescent="0.3">
      <c r="A20" s="30"/>
      <c r="B20" s="31">
        <v>16</v>
      </c>
      <c r="C20" s="31" t="s">
        <v>58</v>
      </c>
      <c r="D20" s="31">
        <v>6</v>
      </c>
      <c r="E20" s="31">
        <v>3</v>
      </c>
      <c r="F20" s="31"/>
      <c r="G20" s="31"/>
      <c r="H20" s="31"/>
      <c r="I20" s="18">
        <f>IF(K20&gt;K19,1,0)</f>
        <v>0</v>
      </c>
      <c r="J20" s="18">
        <f t="shared" si="0"/>
        <v>1</v>
      </c>
      <c r="K20" s="18">
        <f t="shared" si="1"/>
        <v>9</v>
      </c>
      <c r="L20" s="18">
        <f t="shared" si="2"/>
        <v>-51</v>
      </c>
      <c r="M20" s="18">
        <f>K19</f>
        <v>44</v>
      </c>
      <c r="N20" s="18">
        <f t="shared" si="3"/>
        <v>2</v>
      </c>
      <c r="O20" s="18">
        <f t="shared" si="4"/>
        <v>9</v>
      </c>
      <c r="P20" s="18">
        <f>SUM(D19:H19)</f>
        <v>44</v>
      </c>
      <c r="Q20" s="18">
        <f t="shared" si="5"/>
        <v>-35</v>
      </c>
      <c r="R20" s="18" t="s">
        <v>76</v>
      </c>
      <c r="S20" s="18" t="s">
        <v>76</v>
      </c>
      <c r="T20" s="19" t="s">
        <v>76</v>
      </c>
    </row>
    <row r="21" spans="1:20" s="20" customFormat="1" ht="13.8" x14ac:dyDescent="0.3">
      <c r="A21" s="30">
        <v>10</v>
      </c>
      <c r="B21" s="31">
        <v>1</v>
      </c>
      <c r="C21" s="31" t="s">
        <v>44</v>
      </c>
      <c r="D21" s="31">
        <v>8</v>
      </c>
      <c r="E21" s="31">
        <v>6</v>
      </c>
      <c r="F21" s="31"/>
      <c r="G21" s="31"/>
      <c r="H21" s="31"/>
      <c r="I21" s="21">
        <f>IF(K21&gt;K22,1,0)</f>
        <v>0</v>
      </c>
      <c r="J21" s="21">
        <f t="shared" si="0"/>
        <v>1</v>
      </c>
      <c r="K21" s="21">
        <f t="shared" si="1"/>
        <v>14</v>
      </c>
      <c r="L21" s="21">
        <f t="shared" si="2"/>
        <v>-49</v>
      </c>
      <c r="M21" s="21">
        <f>K22</f>
        <v>37</v>
      </c>
      <c r="N21" s="21">
        <f t="shared" si="3"/>
        <v>2</v>
      </c>
      <c r="O21" s="21">
        <f t="shared" si="4"/>
        <v>14</v>
      </c>
      <c r="P21" s="21">
        <f>SUM(D22:H22)</f>
        <v>37</v>
      </c>
      <c r="Q21" s="21">
        <f t="shared" si="5"/>
        <v>-23</v>
      </c>
      <c r="R21" s="21" t="s">
        <v>76</v>
      </c>
      <c r="S21" s="21" t="s">
        <v>76</v>
      </c>
      <c r="T21" s="22" t="s">
        <v>76</v>
      </c>
    </row>
    <row r="22" spans="1:20" s="20" customFormat="1" ht="13.8" x14ac:dyDescent="0.3">
      <c r="A22" s="30"/>
      <c r="B22" s="31">
        <v>12</v>
      </c>
      <c r="C22" s="31" t="s">
        <v>55</v>
      </c>
      <c r="D22" s="31">
        <v>11</v>
      </c>
      <c r="E22" s="31">
        <v>26</v>
      </c>
      <c r="F22" s="31"/>
      <c r="G22" s="31"/>
      <c r="H22" s="31"/>
      <c r="I22" s="21">
        <f>IF(K22&gt;K21,1,0)</f>
        <v>1</v>
      </c>
      <c r="J22" s="21">
        <f t="shared" si="0"/>
        <v>0</v>
      </c>
      <c r="K22" s="21">
        <f t="shared" si="1"/>
        <v>37</v>
      </c>
      <c r="L22" s="21">
        <f t="shared" si="2"/>
        <v>-49</v>
      </c>
      <c r="M22" s="21">
        <f>K21</f>
        <v>14</v>
      </c>
      <c r="N22" s="21">
        <f t="shared" si="3"/>
        <v>2</v>
      </c>
      <c r="O22" s="21">
        <f t="shared" si="4"/>
        <v>37</v>
      </c>
      <c r="P22" s="21">
        <f>SUM(D21:H21)</f>
        <v>14</v>
      </c>
      <c r="Q22" s="21">
        <f t="shared" si="5"/>
        <v>23</v>
      </c>
      <c r="R22" s="21" t="s">
        <v>76</v>
      </c>
      <c r="S22" s="21" t="s">
        <v>76</v>
      </c>
      <c r="T22" s="22" t="s">
        <v>76</v>
      </c>
    </row>
    <row r="23" spans="1:20" s="17" customFormat="1" ht="13.8" x14ac:dyDescent="0.3">
      <c r="A23" s="32">
        <v>11</v>
      </c>
      <c r="B23" s="33">
        <v>5</v>
      </c>
      <c r="C23" s="33" t="s">
        <v>79</v>
      </c>
      <c r="D23" s="33">
        <v>6</v>
      </c>
      <c r="E23" s="33">
        <v>23</v>
      </c>
      <c r="F23" s="33"/>
      <c r="G23" s="33"/>
      <c r="H23" s="33"/>
      <c r="I23" s="18">
        <f>IF(K23&gt;K24,1,0)</f>
        <v>1</v>
      </c>
      <c r="J23" s="18">
        <f t="shared" si="0"/>
        <v>0</v>
      </c>
      <c r="K23" s="18">
        <f t="shared" si="1"/>
        <v>29</v>
      </c>
      <c r="L23" s="18">
        <f t="shared" si="2"/>
        <v>-36</v>
      </c>
      <c r="M23" s="18">
        <f>K24</f>
        <v>9</v>
      </c>
      <c r="N23" s="18">
        <f t="shared" si="3"/>
        <v>2</v>
      </c>
      <c r="O23" s="18">
        <f t="shared" si="4"/>
        <v>29</v>
      </c>
      <c r="P23" s="18">
        <f>SUM(D24:H24)</f>
        <v>9</v>
      </c>
      <c r="Q23" s="18">
        <f t="shared" si="5"/>
        <v>20</v>
      </c>
      <c r="R23" s="18" t="s">
        <v>76</v>
      </c>
      <c r="S23" s="18" t="s">
        <v>76</v>
      </c>
      <c r="T23" s="19" t="s">
        <v>76</v>
      </c>
    </row>
    <row r="24" spans="1:20" s="17" customFormat="1" ht="13.8" x14ac:dyDescent="0.3">
      <c r="A24" s="32"/>
      <c r="B24" s="33">
        <v>3</v>
      </c>
      <c r="C24" s="33" t="s">
        <v>46</v>
      </c>
      <c r="D24" s="33">
        <v>3</v>
      </c>
      <c r="E24" s="33">
        <v>6</v>
      </c>
      <c r="F24" s="33"/>
      <c r="G24" s="33"/>
      <c r="H24" s="33"/>
      <c r="I24" s="18">
        <f>IF(K24&gt;K23,1,0)</f>
        <v>0</v>
      </c>
      <c r="J24" s="18">
        <f t="shared" si="0"/>
        <v>1</v>
      </c>
      <c r="K24" s="18">
        <f t="shared" si="1"/>
        <v>9</v>
      </c>
      <c r="L24" s="18">
        <f t="shared" si="2"/>
        <v>-36</v>
      </c>
      <c r="M24" s="18">
        <f>K23</f>
        <v>29</v>
      </c>
      <c r="N24" s="18">
        <f t="shared" si="3"/>
        <v>2</v>
      </c>
      <c r="O24" s="18">
        <f t="shared" si="4"/>
        <v>9</v>
      </c>
      <c r="P24" s="18">
        <f>SUM(D23:H23)</f>
        <v>29</v>
      </c>
      <c r="Q24" s="18">
        <f t="shared" si="5"/>
        <v>-20</v>
      </c>
      <c r="R24" s="18" t="s">
        <v>76</v>
      </c>
      <c r="S24" s="18" t="s">
        <v>76</v>
      </c>
      <c r="T24" s="19" t="s">
        <v>76</v>
      </c>
    </row>
    <row r="25" spans="1:20" s="20" customFormat="1" ht="13.8" x14ac:dyDescent="0.3">
      <c r="A25" s="32">
        <v>12</v>
      </c>
      <c r="B25" s="33">
        <v>9</v>
      </c>
      <c r="C25" s="33" t="s">
        <v>52</v>
      </c>
      <c r="D25" s="33">
        <v>26</v>
      </c>
      <c r="E25" s="33">
        <v>13</v>
      </c>
      <c r="F25" s="33"/>
      <c r="G25" s="33"/>
      <c r="H25" s="33"/>
      <c r="I25" s="21">
        <f>IF(K25&gt;K26,1,0)</f>
        <v>1</v>
      </c>
      <c r="J25" s="21">
        <f t="shared" si="0"/>
        <v>0</v>
      </c>
      <c r="K25" s="21">
        <f t="shared" si="1"/>
        <v>39</v>
      </c>
      <c r="L25" s="21">
        <f t="shared" si="2"/>
        <v>-54</v>
      </c>
      <c r="M25" s="21">
        <f>K26</f>
        <v>17</v>
      </c>
      <c r="N25" s="21">
        <f t="shared" si="3"/>
        <v>2</v>
      </c>
      <c r="O25" s="21">
        <f t="shared" si="4"/>
        <v>39</v>
      </c>
      <c r="P25" s="21">
        <f>SUM(D26:H26)</f>
        <v>17</v>
      </c>
      <c r="Q25" s="21">
        <f t="shared" si="5"/>
        <v>22</v>
      </c>
      <c r="R25" s="21" t="s">
        <v>76</v>
      </c>
      <c r="S25" s="21" t="s">
        <v>76</v>
      </c>
      <c r="T25" s="22" t="s">
        <v>76</v>
      </c>
    </row>
    <row r="26" spans="1:20" s="20" customFormat="1" ht="13.8" x14ac:dyDescent="0.3">
      <c r="A26" s="32"/>
      <c r="B26" s="33">
        <v>13</v>
      </c>
      <c r="C26" s="33" t="s">
        <v>78</v>
      </c>
      <c r="D26" s="33">
        <v>13</v>
      </c>
      <c r="E26" s="33">
        <v>4</v>
      </c>
      <c r="F26" s="33"/>
      <c r="G26" s="33"/>
      <c r="H26" s="33"/>
      <c r="I26" s="21">
        <f>IF(K26&gt;K25,1,0)</f>
        <v>0</v>
      </c>
      <c r="J26" s="21">
        <f t="shared" si="0"/>
        <v>1</v>
      </c>
      <c r="K26" s="21">
        <f t="shared" si="1"/>
        <v>17</v>
      </c>
      <c r="L26" s="21">
        <f t="shared" si="2"/>
        <v>-54</v>
      </c>
      <c r="M26" s="21">
        <f>K25</f>
        <v>39</v>
      </c>
      <c r="N26" s="21">
        <f t="shared" si="3"/>
        <v>2</v>
      </c>
      <c r="O26" s="21">
        <f t="shared" si="4"/>
        <v>17</v>
      </c>
      <c r="P26" s="21">
        <f>SUM(D25:H25)</f>
        <v>39</v>
      </c>
      <c r="Q26" s="21">
        <f t="shared" si="5"/>
        <v>-22</v>
      </c>
      <c r="R26" s="21" t="s">
        <v>76</v>
      </c>
      <c r="S26" s="21" t="s">
        <v>76</v>
      </c>
      <c r="T26" s="22" t="s">
        <v>76</v>
      </c>
    </row>
    <row r="27" spans="1:20" s="17" customFormat="1" ht="13.8" x14ac:dyDescent="0.3">
      <c r="A27" s="32">
        <v>13</v>
      </c>
      <c r="B27" s="33">
        <v>5</v>
      </c>
      <c r="C27" s="33" t="s">
        <v>79</v>
      </c>
      <c r="D27" s="33">
        <v>18</v>
      </c>
      <c r="E27" s="33">
        <v>14</v>
      </c>
      <c r="F27" s="33"/>
      <c r="G27" s="33"/>
      <c r="H27" s="33"/>
      <c r="I27" s="18">
        <f>IF(K27&gt;K28,1,0)</f>
        <v>1</v>
      </c>
      <c r="J27" s="18">
        <f t="shared" si="0"/>
        <v>0</v>
      </c>
      <c r="K27" s="18">
        <f t="shared" si="1"/>
        <v>32</v>
      </c>
      <c r="L27" s="18">
        <f t="shared" si="2"/>
        <v>-40</v>
      </c>
      <c r="M27" s="18">
        <f>K28</f>
        <v>10</v>
      </c>
      <c r="N27" s="18">
        <f t="shared" si="3"/>
        <v>2</v>
      </c>
      <c r="O27" s="18">
        <f t="shared" si="4"/>
        <v>32</v>
      </c>
      <c r="P27" s="18">
        <f>SUM(D28:H28)</f>
        <v>10</v>
      </c>
      <c r="Q27" s="18">
        <f t="shared" si="5"/>
        <v>22</v>
      </c>
      <c r="R27" s="18" t="s">
        <v>76</v>
      </c>
      <c r="S27" s="18" t="s">
        <v>76</v>
      </c>
      <c r="T27" s="19" t="s">
        <v>76</v>
      </c>
    </row>
    <row r="28" spans="1:20" s="17" customFormat="1" ht="13.8" x14ac:dyDescent="0.3">
      <c r="A28" s="32"/>
      <c r="B28" s="33">
        <v>17</v>
      </c>
      <c r="C28" s="33" t="s">
        <v>59</v>
      </c>
      <c r="D28" s="33">
        <v>6</v>
      </c>
      <c r="E28" s="33">
        <v>4</v>
      </c>
      <c r="F28" s="33"/>
      <c r="G28" s="33"/>
      <c r="H28" s="33"/>
      <c r="I28" s="18">
        <f>IF(K28&gt;K27,1,0)</f>
        <v>0</v>
      </c>
      <c r="J28" s="18">
        <f t="shared" si="0"/>
        <v>1</v>
      </c>
      <c r="K28" s="18">
        <f t="shared" si="1"/>
        <v>10</v>
      </c>
      <c r="L28" s="18">
        <f t="shared" si="2"/>
        <v>-40</v>
      </c>
      <c r="M28" s="18">
        <f>K27</f>
        <v>32</v>
      </c>
      <c r="N28" s="18">
        <f t="shared" si="3"/>
        <v>2</v>
      </c>
      <c r="O28" s="18">
        <f t="shared" si="4"/>
        <v>10</v>
      </c>
      <c r="P28" s="18">
        <f>SUM(D27:H27)</f>
        <v>32</v>
      </c>
      <c r="Q28" s="18">
        <f t="shared" si="5"/>
        <v>-22</v>
      </c>
      <c r="R28" s="18" t="s">
        <v>76</v>
      </c>
      <c r="S28" s="18" t="s">
        <v>76</v>
      </c>
      <c r="T28" s="19" t="s">
        <v>76</v>
      </c>
    </row>
    <row r="29" spans="1:20" s="20" customFormat="1" ht="13.8" x14ac:dyDescent="0.3">
      <c r="A29" s="32">
        <v>14</v>
      </c>
      <c r="B29" s="33">
        <v>3</v>
      </c>
      <c r="C29" s="33" t="s">
        <v>46</v>
      </c>
      <c r="D29" s="33">
        <v>16</v>
      </c>
      <c r="E29" s="33">
        <v>20</v>
      </c>
      <c r="F29" s="33"/>
      <c r="G29" s="33"/>
      <c r="H29" s="33"/>
      <c r="I29" s="21">
        <f>IF(K29&gt;K30,1,0)</f>
        <v>0</v>
      </c>
      <c r="J29" s="21">
        <f t="shared" si="0"/>
        <v>1</v>
      </c>
      <c r="K29" s="21">
        <f t="shared" si="1"/>
        <v>36</v>
      </c>
      <c r="L29" s="21">
        <f t="shared" si="2"/>
        <v>-77</v>
      </c>
      <c r="M29" s="21">
        <f>K30</f>
        <v>43</v>
      </c>
      <c r="N29" s="21">
        <f t="shared" si="3"/>
        <v>2</v>
      </c>
      <c r="O29" s="21">
        <f t="shared" si="4"/>
        <v>36</v>
      </c>
      <c r="P29" s="21">
        <f>SUM(D30:H30)</f>
        <v>43</v>
      </c>
      <c r="Q29" s="21">
        <f t="shared" si="5"/>
        <v>-7</v>
      </c>
      <c r="R29" s="21" t="s">
        <v>76</v>
      </c>
      <c r="S29" s="21" t="s">
        <v>76</v>
      </c>
      <c r="T29" s="22" t="s">
        <v>76</v>
      </c>
    </row>
    <row r="30" spans="1:20" s="20" customFormat="1" ht="13.8" x14ac:dyDescent="0.3">
      <c r="A30" s="32"/>
      <c r="B30" s="33">
        <v>9</v>
      </c>
      <c r="C30" s="33" t="s">
        <v>52</v>
      </c>
      <c r="D30" s="33">
        <v>30</v>
      </c>
      <c r="E30" s="33">
        <v>13</v>
      </c>
      <c r="F30" s="33"/>
      <c r="G30" s="33"/>
      <c r="H30" s="33"/>
      <c r="I30" s="21">
        <f>IF(K30&gt;K29,1,0)</f>
        <v>1</v>
      </c>
      <c r="J30" s="21">
        <f t="shared" si="0"/>
        <v>0</v>
      </c>
      <c r="K30" s="21">
        <f t="shared" si="1"/>
        <v>43</v>
      </c>
      <c r="L30" s="21">
        <f t="shared" si="2"/>
        <v>-77</v>
      </c>
      <c r="M30" s="21">
        <f>K29</f>
        <v>36</v>
      </c>
      <c r="N30" s="21">
        <f t="shared" si="3"/>
        <v>2</v>
      </c>
      <c r="O30" s="21">
        <f t="shared" si="4"/>
        <v>43</v>
      </c>
      <c r="P30" s="21">
        <f>SUM(D29:H29)</f>
        <v>36</v>
      </c>
      <c r="Q30" s="21">
        <f t="shared" si="5"/>
        <v>7</v>
      </c>
      <c r="R30" s="21" t="s">
        <v>76</v>
      </c>
      <c r="S30" s="21" t="s">
        <v>76</v>
      </c>
      <c r="T30" s="22" t="s">
        <v>76</v>
      </c>
    </row>
    <row r="31" spans="1:20" s="17" customFormat="1" ht="13.8" x14ac:dyDescent="0.3">
      <c r="A31" s="32">
        <v>15</v>
      </c>
      <c r="B31" s="33">
        <v>13</v>
      </c>
      <c r="C31" s="33" t="s">
        <v>78</v>
      </c>
      <c r="D31" s="33">
        <v>6</v>
      </c>
      <c r="E31" s="33">
        <v>9</v>
      </c>
      <c r="F31" s="33"/>
      <c r="G31" s="33"/>
      <c r="H31" s="33"/>
      <c r="I31" s="18">
        <f>IF(K31&gt;K32,1,0)</f>
        <v>0</v>
      </c>
      <c r="J31" s="18">
        <f t="shared" si="0"/>
        <v>1</v>
      </c>
      <c r="K31" s="18">
        <f t="shared" si="1"/>
        <v>15</v>
      </c>
      <c r="L31" s="18">
        <f t="shared" si="2"/>
        <v>-40</v>
      </c>
      <c r="M31" s="18">
        <f>K32</f>
        <v>27</v>
      </c>
      <c r="N31" s="18">
        <f t="shared" si="3"/>
        <v>2</v>
      </c>
      <c r="O31" s="18">
        <f t="shared" si="4"/>
        <v>15</v>
      </c>
      <c r="P31" s="18">
        <f>SUM(D32:H32)</f>
        <v>27</v>
      </c>
      <c r="Q31" s="18">
        <f t="shared" si="5"/>
        <v>-12</v>
      </c>
      <c r="R31" s="18" t="s">
        <v>76</v>
      </c>
      <c r="S31" s="18" t="s">
        <v>76</v>
      </c>
      <c r="T31" s="19" t="s">
        <v>76</v>
      </c>
    </row>
    <row r="32" spans="1:20" s="17" customFormat="1" ht="13.8" x14ac:dyDescent="0.3">
      <c r="A32" s="32"/>
      <c r="B32" s="33">
        <v>17</v>
      </c>
      <c r="C32" s="33" t="s">
        <v>59</v>
      </c>
      <c r="D32" s="33">
        <v>8</v>
      </c>
      <c r="E32" s="33">
        <v>19</v>
      </c>
      <c r="F32" s="33"/>
      <c r="G32" s="33"/>
      <c r="H32" s="33"/>
      <c r="I32" s="18">
        <f>IF(K32&gt;K31,1,0)</f>
        <v>1</v>
      </c>
      <c r="J32" s="18">
        <f t="shared" si="0"/>
        <v>0</v>
      </c>
      <c r="K32" s="18">
        <f t="shared" si="1"/>
        <v>27</v>
      </c>
      <c r="L32" s="18">
        <f t="shared" si="2"/>
        <v>-40</v>
      </c>
      <c r="M32" s="18">
        <f>K31</f>
        <v>15</v>
      </c>
      <c r="N32" s="18">
        <f t="shared" si="3"/>
        <v>2</v>
      </c>
      <c r="O32" s="18">
        <f t="shared" si="4"/>
        <v>27</v>
      </c>
      <c r="P32" s="18">
        <f>SUM(D31:H31)</f>
        <v>15</v>
      </c>
      <c r="Q32" s="18">
        <f t="shared" si="5"/>
        <v>12</v>
      </c>
      <c r="R32" s="18" t="s">
        <v>76</v>
      </c>
      <c r="S32" s="18" t="s">
        <v>76</v>
      </c>
      <c r="T32" s="19" t="s">
        <v>76</v>
      </c>
    </row>
    <row r="33" spans="1:20" s="20" customFormat="1" ht="13.8" x14ac:dyDescent="0.3">
      <c r="A33" s="32">
        <v>16</v>
      </c>
      <c r="B33" s="33">
        <v>5</v>
      </c>
      <c r="C33" s="33" t="s">
        <v>79</v>
      </c>
      <c r="D33" s="33">
        <v>18</v>
      </c>
      <c r="E33" s="33">
        <v>12</v>
      </c>
      <c r="F33" s="33"/>
      <c r="G33" s="33"/>
      <c r="H33" s="33"/>
      <c r="I33" s="21">
        <f>IF(K33&gt;K34,1,0)</f>
        <v>1</v>
      </c>
      <c r="J33" s="21">
        <f t="shared" si="0"/>
        <v>0</v>
      </c>
      <c r="K33" s="21">
        <f t="shared" si="1"/>
        <v>30</v>
      </c>
      <c r="L33" s="21">
        <f t="shared" si="2"/>
        <v>-30</v>
      </c>
      <c r="M33" s="21">
        <f>K34</f>
        <v>2</v>
      </c>
      <c r="N33" s="21">
        <f t="shared" si="3"/>
        <v>2</v>
      </c>
      <c r="O33" s="21">
        <f t="shared" si="4"/>
        <v>30</v>
      </c>
      <c r="P33" s="21">
        <f>SUM(D34:H34)</f>
        <v>2</v>
      </c>
      <c r="Q33" s="21">
        <f t="shared" si="5"/>
        <v>28</v>
      </c>
      <c r="R33" s="21" t="s">
        <v>76</v>
      </c>
      <c r="S33" s="21" t="s">
        <v>76</v>
      </c>
      <c r="T33" s="22" t="s">
        <v>76</v>
      </c>
    </row>
    <row r="34" spans="1:20" s="20" customFormat="1" ht="13.8" x14ac:dyDescent="0.3">
      <c r="A34" s="32"/>
      <c r="B34" s="33">
        <v>9</v>
      </c>
      <c r="C34" s="33" t="s">
        <v>52</v>
      </c>
      <c r="D34" s="33">
        <v>2</v>
      </c>
      <c r="E34" s="33">
        <v>0</v>
      </c>
      <c r="F34" s="33"/>
      <c r="G34" s="33"/>
      <c r="H34" s="33"/>
      <c r="I34" s="21">
        <f>IF(K34&gt;K33,1,0)</f>
        <v>0</v>
      </c>
      <c r="J34" s="21">
        <f t="shared" si="0"/>
        <v>1</v>
      </c>
      <c r="K34" s="21">
        <f t="shared" si="1"/>
        <v>2</v>
      </c>
      <c r="L34" s="21">
        <f t="shared" si="2"/>
        <v>-30</v>
      </c>
      <c r="M34" s="21">
        <f>K33</f>
        <v>30</v>
      </c>
      <c r="N34" s="21">
        <f t="shared" si="3"/>
        <v>2</v>
      </c>
      <c r="O34" s="21">
        <f t="shared" si="4"/>
        <v>2</v>
      </c>
      <c r="P34" s="21">
        <f>SUM(D33:H33)</f>
        <v>30</v>
      </c>
      <c r="Q34" s="21">
        <f t="shared" si="5"/>
        <v>-28</v>
      </c>
      <c r="R34" s="21" t="s">
        <v>76</v>
      </c>
      <c r="S34" s="21" t="s">
        <v>76</v>
      </c>
      <c r="T34" s="22" t="s">
        <v>76</v>
      </c>
    </row>
    <row r="35" spans="1:20" s="17" customFormat="1" ht="13.8" x14ac:dyDescent="0.3">
      <c r="A35" s="32">
        <v>17</v>
      </c>
      <c r="B35" s="33">
        <v>3</v>
      </c>
      <c r="C35" s="33" t="s">
        <v>46</v>
      </c>
      <c r="D35" s="33">
        <v>24</v>
      </c>
      <c r="E35" s="33">
        <v>24</v>
      </c>
      <c r="F35" s="33"/>
      <c r="G35" s="33"/>
      <c r="H35" s="33"/>
      <c r="I35" s="18">
        <f>IF(K35&gt;K36,1,0)</f>
        <v>1</v>
      </c>
      <c r="J35" s="18">
        <f t="shared" ref="J35:J66" si="6">IF(I35=0,1,0)</f>
        <v>0</v>
      </c>
      <c r="K35" s="18">
        <f t="shared" ref="K35:K66" si="7">SUM(D35:H35)</f>
        <v>48</v>
      </c>
      <c r="L35" s="18">
        <f t="shared" ref="L35:L66" si="8">N35-K35-M35</f>
        <v>-71</v>
      </c>
      <c r="M35" s="18">
        <f>K36</f>
        <v>25</v>
      </c>
      <c r="N35" s="18">
        <f t="shared" ref="N35:N66" si="9">IF(ISBLANK(D35),0,1)+IF(ISBLANK(E35),0,1)+IF(ISBLANK(F35),0,1)+IF(ISBLANK(G35),0,1)+IF(ISBLANK(H35),0,1)</f>
        <v>2</v>
      </c>
      <c r="O35" s="18">
        <f t="shared" ref="O35:O66" si="10">SUM(D35:H35)</f>
        <v>48</v>
      </c>
      <c r="P35" s="18">
        <f>SUM(D36:H36)</f>
        <v>25</v>
      </c>
      <c r="Q35" s="18">
        <f t="shared" ref="Q35:Q66" si="11">O35-P35</f>
        <v>23</v>
      </c>
      <c r="R35" s="18" t="s">
        <v>76</v>
      </c>
      <c r="S35" s="18" t="s">
        <v>76</v>
      </c>
      <c r="T35" s="19" t="s">
        <v>76</v>
      </c>
    </row>
    <row r="36" spans="1:20" s="17" customFormat="1" ht="13.8" x14ac:dyDescent="0.3">
      <c r="A36" s="32"/>
      <c r="B36" s="33">
        <v>17</v>
      </c>
      <c r="C36" s="33" t="s">
        <v>59</v>
      </c>
      <c r="D36" s="33">
        <v>18</v>
      </c>
      <c r="E36" s="33">
        <v>7</v>
      </c>
      <c r="F36" s="33"/>
      <c r="G36" s="33"/>
      <c r="H36" s="33"/>
      <c r="I36" s="18">
        <f>IF(K36&gt;K35,1,0)</f>
        <v>0</v>
      </c>
      <c r="J36" s="18">
        <f t="shared" si="6"/>
        <v>1</v>
      </c>
      <c r="K36" s="18">
        <f t="shared" si="7"/>
        <v>25</v>
      </c>
      <c r="L36" s="18">
        <f t="shared" si="8"/>
        <v>-71</v>
      </c>
      <c r="M36" s="18">
        <f>K35</f>
        <v>48</v>
      </c>
      <c r="N36" s="18">
        <f t="shared" si="9"/>
        <v>2</v>
      </c>
      <c r="O36" s="18">
        <f t="shared" si="10"/>
        <v>25</v>
      </c>
      <c r="P36" s="18">
        <f>SUM(D35:H35)</f>
        <v>48</v>
      </c>
      <c r="Q36" s="18">
        <f t="shared" si="11"/>
        <v>-23</v>
      </c>
      <c r="R36" s="18" t="s">
        <v>76</v>
      </c>
      <c r="S36" s="18" t="s">
        <v>76</v>
      </c>
      <c r="T36" s="19" t="s">
        <v>76</v>
      </c>
    </row>
    <row r="37" spans="1:20" s="20" customFormat="1" ht="13.8" x14ac:dyDescent="0.3">
      <c r="A37" s="32">
        <v>18</v>
      </c>
      <c r="B37" s="33">
        <v>5</v>
      </c>
      <c r="C37" s="33" t="s">
        <v>79</v>
      </c>
      <c r="D37" s="33">
        <v>22</v>
      </c>
      <c r="E37" s="33">
        <v>6</v>
      </c>
      <c r="F37" s="33"/>
      <c r="G37" s="33"/>
      <c r="H37" s="33"/>
      <c r="I37" s="21">
        <f>IF(K37&gt;K38,1,0)</f>
        <v>1</v>
      </c>
      <c r="J37" s="21">
        <f t="shared" si="6"/>
        <v>0</v>
      </c>
      <c r="K37" s="21">
        <f t="shared" si="7"/>
        <v>28</v>
      </c>
      <c r="L37" s="21">
        <f t="shared" si="8"/>
        <v>-33</v>
      </c>
      <c r="M37" s="21">
        <f>K38</f>
        <v>7</v>
      </c>
      <c r="N37" s="21">
        <f t="shared" si="9"/>
        <v>2</v>
      </c>
      <c r="O37" s="21">
        <f t="shared" si="10"/>
        <v>28</v>
      </c>
      <c r="P37" s="21">
        <f>SUM(D38:H38)</f>
        <v>7</v>
      </c>
      <c r="Q37" s="21">
        <f t="shared" si="11"/>
        <v>21</v>
      </c>
      <c r="R37" s="21" t="s">
        <v>76</v>
      </c>
      <c r="S37" s="21" t="s">
        <v>76</v>
      </c>
      <c r="T37" s="22" t="s">
        <v>76</v>
      </c>
    </row>
    <row r="38" spans="1:20" s="20" customFormat="1" ht="13.8" x14ac:dyDescent="0.3">
      <c r="A38" s="32"/>
      <c r="B38" s="33">
        <v>13</v>
      </c>
      <c r="C38" s="33" t="s">
        <v>78</v>
      </c>
      <c r="D38" s="33">
        <v>3</v>
      </c>
      <c r="E38" s="33">
        <v>4</v>
      </c>
      <c r="F38" s="33"/>
      <c r="G38" s="33"/>
      <c r="H38" s="33"/>
      <c r="I38" s="21">
        <f>IF(K38&gt;K37,1,0)</f>
        <v>0</v>
      </c>
      <c r="J38" s="21">
        <f t="shared" si="6"/>
        <v>1</v>
      </c>
      <c r="K38" s="21">
        <f t="shared" si="7"/>
        <v>7</v>
      </c>
      <c r="L38" s="21">
        <f t="shared" si="8"/>
        <v>-33</v>
      </c>
      <c r="M38" s="21">
        <f>K37</f>
        <v>28</v>
      </c>
      <c r="N38" s="21">
        <f t="shared" si="9"/>
        <v>2</v>
      </c>
      <c r="O38" s="21">
        <f t="shared" si="10"/>
        <v>7</v>
      </c>
      <c r="P38" s="21">
        <f>SUM(D37:H37)</f>
        <v>28</v>
      </c>
      <c r="Q38" s="21">
        <f t="shared" si="11"/>
        <v>-21</v>
      </c>
      <c r="R38" s="21" t="s">
        <v>76</v>
      </c>
      <c r="S38" s="21" t="s">
        <v>76</v>
      </c>
      <c r="T38" s="22" t="s">
        <v>76</v>
      </c>
    </row>
    <row r="39" spans="1:20" s="17" customFormat="1" ht="13.8" x14ac:dyDescent="0.3">
      <c r="A39" s="32">
        <v>19</v>
      </c>
      <c r="B39" s="33">
        <v>9</v>
      </c>
      <c r="C39" s="33" t="s">
        <v>52</v>
      </c>
      <c r="D39" s="33">
        <v>11</v>
      </c>
      <c r="E39" s="33">
        <v>14</v>
      </c>
      <c r="F39" s="33"/>
      <c r="G39" s="33"/>
      <c r="H39" s="33"/>
      <c r="I39" s="18">
        <f>IF(K39&gt;K40,1,0)</f>
        <v>1</v>
      </c>
      <c r="J39" s="18">
        <f t="shared" si="6"/>
        <v>0</v>
      </c>
      <c r="K39" s="18">
        <f t="shared" si="7"/>
        <v>25</v>
      </c>
      <c r="L39" s="18">
        <f t="shared" si="8"/>
        <v>-38</v>
      </c>
      <c r="M39" s="18">
        <f>K40</f>
        <v>15</v>
      </c>
      <c r="N39" s="18">
        <f t="shared" si="9"/>
        <v>2</v>
      </c>
      <c r="O39" s="18">
        <f t="shared" si="10"/>
        <v>25</v>
      </c>
      <c r="P39" s="18">
        <f>SUM(D40:H40)</f>
        <v>15</v>
      </c>
      <c r="Q39" s="18">
        <f t="shared" si="11"/>
        <v>10</v>
      </c>
      <c r="R39" s="18" t="s">
        <v>76</v>
      </c>
      <c r="S39" s="18" t="s">
        <v>76</v>
      </c>
      <c r="T39" s="19" t="s">
        <v>76</v>
      </c>
    </row>
    <row r="40" spans="1:20" s="17" customFormat="1" ht="13.8" x14ac:dyDescent="0.3">
      <c r="A40" s="32"/>
      <c r="B40" s="33">
        <v>17</v>
      </c>
      <c r="C40" s="33" t="s">
        <v>59</v>
      </c>
      <c r="D40" s="33">
        <v>4</v>
      </c>
      <c r="E40" s="33">
        <v>11</v>
      </c>
      <c r="F40" s="33"/>
      <c r="G40" s="33"/>
      <c r="H40" s="33"/>
      <c r="I40" s="18">
        <f>IF(K40&gt;K39,1,0)</f>
        <v>0</v>
      </c>
      <c r="J40" s="18">
        <f t="shared" si="6"/>
        <v>1</v>
      </c>
      <c r="K40" s="18">
        <f t="shared" si="7"/>
        <v>15</v>
      </c>
      <c r="L40" s="18">
        <f t="shared" si="8"/>
        <v>-38</v>
      </c>
      <c r="M40" s="18">
        <f>K39</f>
        <v>25</v>
      </c>
      <c r="N40" s="18">
        <f t="shared" si="9"/>
        <v>2</v>
      </c>
      <c r="O40" s="18">
        <f t="shared" si="10"/>
        <v>15</v>
      </c>
      <c r="P40" s="18">
        <f>SUM(D39:H39)</f>
        <v>25</v>
      </c>
      <c r="Q40" s="18">
        <f t="shared" si="11"/>
        <v>-10</v>
      </c>
      <c r="R40" s="18" t="s">
        <v>76</v>
      </c>
      <c r="S40" s="18" t="s">
        <v>76</v>
      </c>
      <c r="T40" s="19" t="s">
        <v>76</v>
      </c>
    </row>
    <row r="41" spans="1:20" s="20" customFormat="1" ht="13.8" x14ac:dyDescent="0.3">
      <c r="A41" s="32">
        <v>20</v>
      </c>
      <c r="B41" s="33">
        <v>3</v>
      </c>
      <c r="C41" s="33" t="s">
        <v>46</v>
      </c>
      <c r="D41" s="33">
        <v>22</v>
      </c>
      <c r="E41" s="33">
        <v>10</v>
      </c>
      <c r="F41" s="33"/>
      <c r="G41" s="33"/>
      <c r="H41" s="33"/>
      <c r="I41" s="21">
        <f>IF(K41&gt;K42,1,0)</f>
        <v>1</v>
      </c>
      <c r="J41" s="21">
        <f t="shared" si="6"/>
        <v>0</v>
      </c>
      <c r="K41" s="21">
        <f t="shared" si="7"/>
        <v>32</v>
      </c>
      <c r="L41" s="21">
        <f t="shared" si="8"/>
        <v>-57</v>
      </c>
      <c r="M41" s="21">
        <f>K42</f>
        <v>27</v>
      </c>
      <c r="N41" s="21">
        <f t="shared" si="9"/>
        <v>2</v>
      </c>
      <c r="O41" s="21">
        <f t="shared" si="10"/>
        <v>32</v>
      </c>
      <c r="P41" s="21">
        <f>SUM(D42:H42)</f>
        <v>27</v>
      </c>
      <c r="Q41" s="21">
        <f t="shared" si="11"/>
        <v>5</v>
      </c>
      <c r="R41" s="21" t="s">
        <v>76</v>
      </c>
      <c r="S41" s="21" t="s">
        <v>76</v>
      </c>
      <c r="T41" s="22" t="s">
        <v>76</v>
      </c>
    </row>
    <row r="42" spans="1:20" s="20" customFormat="1" ht="13.8" x14ac:dyDescent="0.3">
      <c r="A42" s="32"/>
      <c r="B42" s="33">
        <v>13</v>
      </c>
      <c r="C42" s="33" t="s">
        <v>78</v>
      </c>
      <c r="D42" s="33">
        <v>12</v>
      </c>
      <c r="E42" s="33">
        <v>15</v>
      </c>
      <c r="F42" s="33"/>
      <c r="G42" s="33"/>
      <c r="H42" s="33"/>
      <c r="I42" s="21">
        <f>IF(K42&gt;K41,1,0)</f>
        <v>0</v>
      </c>
      <c r="J42" s="21">
        <f t="shared" si="6"/>
        <v>1</v>
      </c>
      <c r="K42" s="21">
        <f t="shared" si="7"/>
        <v>27</v>
      </c>
      <c r="L42" s="21">
        <f t="shared" si="8"/>
        <v>-57</v>
      </c>
      <c r="M42" s="21">
        <f>K41</f>
        <v>32</v>
      </c>
      <c r="N42" s="21">
        <f t="shared" si="9"/>
        <v>2</v>
      </c>
      <c r="O42" s="21">
        <f t="shared" si="10"/>
        <v>27</v>
      </c>
      <c r="P42" s="21">
        <f>SUM(D41:H41)</f>
        <v>32</v>
      </c>
      <c r="Q42" s="21">
        <f t="shared" si="11"/>
        <v>-5</v>
      </c>
      <c r="R42" s="21" t="s">
        <v>76</v>
      </c>
      <c r="S42" s="21" t="s">
        <v>76</v>
      </c>
      <c r="T42" s="22" t="s">
        <v>76</v>
      </c>
    </row>
    <row r="43" spans="1:20" s="17" customFormat="1" ht="13.8" x14ac:dyDescent="0.3">
      <c r="A43" s="34">
        <v>21</v>
      </c>
      <c r="B43" s="35">
        <v>8</v>
      </c>
      <c r="C43" s="35" t="s">
        <v>51</v>
      </c>
      <c r="D43" s="35">
        <v>0</v>
      </c>
      <c r="E43" s="35">
        <v>0</v>
      </c>
      <c r="F43" s="35"/>
      <c r="G43" s="35"/>
      <c r="H43" s="35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-18</v>
      </c>
      <c r="M43" s="18">
        <f>K44</f>
        <v>20</v>
      </c>
      <c r="N43" s="18">
        <f t="shared" si="9"/>
        <v>2</v>
      </c>
      <c r="O43" s="18">
        <f t="shared" si="10"/>
        <v>0</v>
      </c>
      <c r="P43" s="18">
        <f>SUM(D44:H44)</f>
        <v>20</v>
      </c>
      <c r="Q43" s="18">
        <f t="shared" si="11"/>
        <v>-20</v>
      </c>
      <c r="R43" s="18" t="s">
        <v>76</v>
      </c>
      <c r="S43" s="18" t="s">
        <v>76</v>
      </c>
      <c r="T43" s="19" t="s">
        <v>76</v>
      </c>
    </row>
    <row r="44" spans="1:20" s="17" customFormat="1" ht="13.8" x14ac:dyDescent="0.3">
      <c r="A44" s="34"/>
      <c r="B44" s="35">
        <v>2</v>
      </c>
      <c r="C44" s="35" t="s">
        <v>45</v>
      </c>
      <c r="D44" s="35">
        <v>10</v>
      </c>
      <c r="E44" s="35">
        <v>10</v>
      </c>
      <c r="F44" s="35"/>
      <c r="G44" s="35"/>
      <c r="H44" s="35"/>
      <c r="I44" s="18">
        <f>IF(K44&gt;K43,1,0)</f>
        <v>1</v>
      </c>
      <c r="J44" s="18">
        <f t="shared" si="6"/>
        <v>0</v>
      </c>
      <c r="K44" s="18">
        <f t="shared" si="7"/>
        <v>20</v>
      </c>
      <c r="L44" s="18">
        <f t="shared" si="8"/>
        <v>-18</v>
      </c>
      <c r="M44" s="18">
        <f>K43</f>
        <v>0</v>
      </c>
      <c r="N44" s="18">
        <f t="shared" si="9"/>
        <v>2</v>
      </c>
      <c r="O44" s="18">
        <f t="shared" si="10"/>
        <v>20</v>
      </c>
      <c r="P44" s="18">
        <f>SUM(D43:H43)</f>
        <v>0</v>
      </c>
      <c r="Q44" s="18">
        <f t="shared" si="11"/>
        <v>20</v>
      </c>
      <c r="R44" s="18" t="s">
        <v>76</v>
      </c>
      <c r="S44" s="18" t="s">
        <v>76</v>
      </c>
      <c r="T44" s="19" t="s">
        <v>76</v>
      </c>
    </row>
    <row r="45" spans="1:20" s="20" customFormat="1" ht="13.8" x14ac:dyDescent="0.3">
      <c r="A45" s="34">
        <v>22</v>
      </c>
      <c r="B45" s="35">
        <v>10</v>
      </c>
      <c r="C45" s="35" t="s">
        <v>53</v>
      </c>
      <c r="D45" s="35">
        <v>22</v>
      </c>
      <c r="E45" s="35">
        <v>15</v>
      </c>
      <c r="F45" s="35"/>
      <c r="G45" s="35"/>
      <c r="H45" s="35"/>
      <c r="I45" s="21">
        <f>IF(K45&gt;K46,1,0)</f>
        <v>1</v>
      </c>
      <c r="J45" s="21">
        <f t="shared" si="6"/>
        <v>0</v>
      </c>
      <c r="K45" s="21">
        <f t="shared" si="7"/>
        <v>37</v>
      </c>
      <c r="L45" s="21">
        <f t="shared" si="8"/>
        <v>-64</v>
      </c>
      <c r="M45" s="21">
        <f>K46</f>
        <v>29</v>
      </c>
      <c r="N45" s="21">
        <f t="shared" si="9"/>
        <v>2</v>
      </c>
      <c r="O45" s="21">
        <f t="shared" si="10"/>
        <v>37</v>
      </c>
      <c r="P45" s="21">
        <f>SUM(D46:H46)</f>
        <v>29</v>
      </c>
      <c r="Q45" s="21">
        <f t="shared" si="11"/>
        <v>8</v>
      </c>
      <c r="R45" s="21" t="s">
        <v>76</v>
      </c>
      <c r="S45" s="21" t="s">
        <v>76</v>
      </c>
      <c r="T45" s="22" t="s">
        <v>76</v>
      </c>
    </row>
    <row r="46" spans="1:20" s="20" customFormat="1" ht="13.8" x14ac:dyDescent="0.3">
      <c r="A46" s="34"/>
      <c r="B46" s="35">
        <v>14</v>
      </c>
      <c r="C46" s="35" t="s">
        <v>56</v>
      </c>
      <c r="D46" s="35">
        <v>24</v>
      </c>
      <c r="E46" s="35">
        <v>5</v>
      </c>
      <c r="F46" s="35"/>
      <c r="G46" s="35"/>
      <c r="H46" s="35"/>
      <c r="I46" s="21">
        <f>IF(K46&gt;K45,1,0)</f>
        <v>0</v>
      </c>
      <c r="J46" s="21">
        <f t="shared" si="6"/>
        <v>1</v>
      </c>
      <c r="K46" s="21">
        <f t="shared" si="7"/>
        <v>29</v>
      </c>
      <c r="L46" s="21">
        <f t="shared" si="8"/>
        <v>-64</v>
      </c>
      <c r="M46" s="21">
        <f>K45</f>
        <v>37</v>
      </c>
      <c r="N46" s="21">
        <f t="shared" si="9"/>
        <v>2</v>
      </c>
      <c r="O46" s="21">
        <f t="shared" si="10"/>
        <v>29</v>
      </c>
      <c r="P46" s="21">
        <f>SUM(D45:H45)</f>
        <v>37</v>
      </c>
      <c r="Q46" s="21">
        <f t="shared" si="11"/>
        <v>-8</v>
      </c>
      <c r="R46" s="21" t="s">
        <v>76</v>
      </c>
      <c r="S46" s="21" t="s">
        <v>76</v>
      </c>
      <c r="T46" s="22" t="s">
        <v>76</v>
      </c>
    </row>
    <row r="47" spans="1:20" s="17" customFormat="1" ht="13.8" x14ac:dyDescent="0.3">
      <c r="A47" s="34">
        <v>23</v>
      </c>
      <c r="B47" s="35">
        <v>8</v>
      </c>
      <c r="C47" s="35" t="s">
        <v>51</v>
      </c>
      <c r="D47" s="35">
        <v>0</v>
      </c>
      <c r="E47" s="35">
        <v>0</v>
      </c>
      <c r="F47" s="35"/>
      <c r="G47" s="35"/>
      <c r="H47" s="35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-18</v>
      </c>
      <c r="M47" s="18">
        <f>K48</f>
        <v>20</v>
      </c>
      <c r="N47" s="18">
        <f t="shared" si="9"/>
        <v>2</v>
      </c>
      <c r="O47" s="18">
        <f t="shared" si="10"/>
        <v>0</v>
      </c>
      <c r="P47" s="18">
        <f>SUM(D48:H48)</f>
        <v>20</v>
      </c>
      <c r="Q47" s="18">
        <f t="shared" si="11"/>
        <v>-20</v>
      </c>
      <c r="R47" s="18" t="s">
        <v>76</v>
      </c>
      <c r="S47" s="18" t="s">
        <v>76</v>
      </c>
      <c r="T47" s="19" t="s">
        <v>76</v>
      </c>
    </row>
    <row r="48" spans="1:20" s="17" customFormat="1" ht="13.8" x14ac:dyDescent="0.3">
      <c r="A48" s="34"/>
      <c r="B48" s="35">
        <v>18</v>
      </c>
      <c r="C48" s="35" t="s">
        <v>60</v>
      </c>
      <c r="D48" s="35">
        <v>10</v>
      </c>
      <c r="E48" s="35">
        <v>10</v>
      </c>
      <c r="F48" s="35"/>
      <c r="G48" s="35"/>
      <c r="H48" s="35"/>
      <c r="I48" s="18">
        <f>IF(K48&gt;K47,1,0)</f>
        <v>1</v>
      </c>
      <c r="J48" s="18">
        <f t="shared" si="6"/>
        <v>0</v>
      </c>
      <c r="K48" s="18">
        <f t="shared" si="7"/>
        <v>20</v>
      </c>
      <c r="L48" s="18">
        <f t="shared" si="8"/>
        <v>-18</v>
      </c>
      <c r="M48" s="18">
        <f>K47</f>
        <v>0</v>
      </c>
      <c r="N48" s="18">
        <f t="shared" si="9"/>
        <v>2</v>
      </c>
      <c r="O48" s="18">
        <f t="shared" si="10"/>
        <v>20</v>
      </c>
      <c r="P48" s="18">
        <f>SUM(D47:H47)</f>
        <v>0</v>
      </c>
      <c r="Q48" s="18">
        <f t="shared" si="11"/>
        <v>20</v>
      </c>
      <c r="R48" s="18" t="s">
        <v>76</v>
      </c>
      <c r="S48" s="18" t="s">
        <v>76</v>
      </c>
      <c r="T48" s="19" t="s">
        <v>76</v>
      </c>
    </row>
    <row r="49" spans="1:20" s="20" customFormat="1" ht="13.8" x14ac:dyDescent="0.3">
      <c r="A49" s="34">
        <v>24</v>
      </c>
      <c r="B49" s="35">
        <v>2</v>
      </c>
      <c r="C49" s="35" t="s">
        <v>45</v>
      </c>
      <c r="D49" s="35">
        <v>24</v>
      </c>
      <c r="E49" s="35">
        <v>20</v>
      </c>
      <c r="F49" s="35"/>
      <c r="G49" s="35"/>
      <c r="H49" s="35"/>
      <c r="I49" s="21">
        <f>IF(K49&gt;K50,1,0)</f>
        <v>1</v>
      </c>
      <c r="J49" s="21">
        <f t="shared" si="6"/>
        <v>0</v>
      </c>
      <c r="K49" s="21">
        <f t="shared" si="7"/>
        <v>44</v>
      </c>
      <c r="L49" s="21">
        <f t="shared" si="8"/>
        <v>-45</v>
      </c>
      <c r="M49" s="21">
        <f>K50</f>
        <v>3</v>
      </c>
      <c r="N49" s="21">
        <f t="shared" si="9"/>
        <v>2</v>
      </c>
      <c r="O49" s="21">
        <f t="shared" si="10"/>
        <v>44</v>
      </c>
      <c r="P49" s="21">
        <f>SUM(D50:H50)</f>
        <v>3</v>
      </c>
      <c r="Q49" s="21">
        <f t="shared" si="11"/>
        <v>41</v>
      </c>
      <c r="R49" s="21" t="s">
        <v>76</v>
      </c>
      <c r="S49" s="21" t="s">
        <v>76</v>
      </c>
      <c r="T49" s="22" t="s">
        <v>76</v>
      </c>
    </row>
    <row r="50" spans="1:20" s="20" customFormat="1" ht="13.8" x14ac:dyDescent="0.3">
      <c r="A50" s="34"/>
      <c r="B50" s="35">
        <v>10</v>
      </c>
      <c r="C50" s="35" t="s">
        <v>53</v>
      </c>
      <c r="D50" s="35">
        <v>1</v>
      </c>
      <c r="E50" s="35">
        <v>2</v>
      </c>
      <c r="F50" s="35"/>
      <c r="G50" s="35"/>
      <c r="H50" s="35"/>
      <c r="I50" s="21">
        <f>IF(K50&gt;K49,1,0)</f>
        <v>0</v>
      </c>
      <c r="J50" s="21">
        <f t="shared" si="6"/>
        <v>1</v>
      </c>
      <c r="K50" s="21">
        <f t="shared" si="7"/>
        <v>3</v>
      </c>
      <c r="L50" s="21">
        <f t="shared" si="8"/>
        <v>-45</v>
      </c>
      <c r="M50" s="21">
        <f>K49</f>
        <v>44</v>
      </c>
      <c r="N50" s="21">
        <f t="shared" si="9"/>
        <v>2</v>
      </c>
      <c r="O50" s="21">
        <f t="shared" si="10"/>
        <v>3</v>
      </c>
      <c r="P50" s="21">
        <f>SUM(D49:H49)</f>
        <v>44</v>
      </c>
      <c r="Q50" s="21">
        <f t="shared" si="11"/>
        <v>-41</v>
      </c>
      <c r="R50" s="21" t="s">
        <v>76</v>
      </c>
      <c r="S50" s="21" t="s">
        <v>76</v>
      </c>
      <c r="T50" s="22" t="s">
        <v>76</v>
      </c>
    </row>
    <row r="51" spans="1:20" s="17" customFormat="1" ht="13.8" x14ac:dyDescent="0.3">
      <c r="A51" s="34">
        <v>25</v>
      </c>
      <c r="B51" s="35">
        <v>14</v>
      </c>
      <c r="C51" s="35" t="s">
        <v>56</v>
      </c>
      <c r="D51" s="35">
        <v>1</v>
      </c>
      <c r="E51" s="35">
        <v>3</v>
      </c>
      <c r="F51" s="35"/>
      <c r="G51" s="35"/>
      <c r="H51" s="35"/>
      <c r="I51" s="18">
        <f>IF(K51&gt;K52,1,0)</f>
        <v>0</v>
      </c>
      <c r="J51" s="18">
        <f t="shared" si="6"/>
        <v>1</v>
      </c>
      <c r="K51" s="18">
        <f t="shared" si="7"/>
        <v>4</v>
      </c>
      <c r="L51" s="18">
        <f t="shared" si="8"/>
        <v>-56</v>
      </c>
      <c r="M51" s="18">
        <f>K52</f>
        <v>54</v>
      </c>
      <c r="N51" s="18">
        <f t="shared" si="9"/>
        <v>2</v>
      </c>
      <c r="O51" s="18">
        <f t="shared" si="10"/>
        <v>4</v>
      </c>
      <c r="P51" s="18">
        <f>SUM(D52:H52)</f>
        <v>54</v>
      </c>
      <c r="Q51" s="18">
        <f t="shared" si="11"/>
        <v>-50</v>
      </c>
      <c r="R51" s="18" t="s">
        <v>76</v>
      </c>
      <c r="S51" s="18" t="s">
        <v>76</v>
      </c>
      <c r="T51" s="19" t="s">
        <v>76</v>
      </c>
    </row>
    <row r="52" spans="1:20" s="17" customFormat="1" ht="13.8" x14ac:dyDescent="0.3">
      <c r="A52" s="34"/>
      <c r="B52" s="35">
        <v>18</v>
      </c>
      <c r="C52" s="35" t="s">
        <v>60</v>
      </c>
      <c r="D52" s="35">
        <v>24</v>
      </c>
      <c r="E52" s="35">
        <v>30</v>
      </c>
      <c r="F52" s="35"/>
      <c r="G52" s="35"/>
      <c r="H52" s="35"/>
      <c r="I52" s="18">
        <f>IF(K52&gt;K51,1,0)</f>
        <v>1</v>
      </c>
      <c r="J52" s="18">
        <f t="shared" si="6"/>
        <v>0</v>
      </c>
      <c r="K52" s="18">
        <f t="shared" si="7"/>
        <v>54</v>
      </c>
      <c r="L52" s="18">
        <f t="shared" si="8"/>
        <v>-56</v>
      </c>
      <c r="M52" s="18">
        <f>K51</f>
        <v>4</v>
      </c>
      <c r="N52" s="18">
        <f t="shared" si="9"/>
        <v>2</v>
      </c>
      <c r="O52" s="18">
        <f t="shared" si="10"/>
        <v>54</v>
      </c>
      <c r="P52" s="18">
        <f>SUM(D51:H51)</f>
        <v>4</v>
      </c>
      <c r="Q52" s="18">
        <f t="shared" si="11"/>
        <v>50</v>
      </c>
      <c r="R52" s="18" t="s">
        <v>76</v>
      </c>
      <c r="S52" s="18" t="s">
        <v>76</v>
      </c>
      <c r="T52" s="19" t="s">
        <v>76</v>
      </c>
    </row>
    <row r="53" spans="1:20" s="20" customFormat="1" ht="13.8" x14ac:dyDescent="0.3">
      <c r="A53" s="34">
        <v>26</v>
      </c>
      <c r="B53" s="35">
        <v>8</v>
      </c>
      <c r="C53" s="35" t="s">
        <v>51</v>
      </c>
      <c r="D53" s="35">
        <v>0</v>
      </c>
      <c r="E53" s="35">
        <v>0</v>
      </c>
      <c r="F53" s="35"/>
      <c r="G53" s="35"/>
      <c r="H53" s="35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-18</v>
      </c>
      <c r="M53" s="21">
        <f>K54</f>
        <v>20</v>
      </c>
      <c r="N53" s="21">
        <f t="shared" si="9"/>
        <v>2</v>
      </c>
      <c r="O53" s="21">
        <f t="shared" si="10"/>
        <v>0</v>
      </c>
      <c r="P53" s="21">
        <f>SUM(D54:H54)</f>
        <v>20</v>
      </c>
      <c r="Q53" s="21">
        <f t="shared" si="11"/>
        <v>-20</v>
      </c>
      <c r="R53" s="21" t="s">
        <v>76</v>
      </c>
      <c r="S53" s="21" t="s">
        <v>76</v>
      </c>
      <c r="T53" s="22" t="s">
        <v>76</v>
      </c>
    </row>
    <row r="54" spans="1:20" s="20" customFormat="1" ht="13.8" x14ac:dyDescent="0.3">
      <c r="A54" s="34"/>
      <c r="B54" s="35">
        <v>10</v>
      </c>
      <c r="C54" s="35" t="s">
        <v>53</v>
      </c>
      <c r="D54" s="35">
        <v>10</v>
      </c>
      <c r="E54" s="35">
        <v>10</v>
      </c>
      <c r="F54" s="35"/>
      <c r="G54" s="35"/>
      <c r="H54" s="35"/>
      <c r="I54" s="21">
        <f>IF(K54&gt;K53,1,0)</f>
        <v>1</v>
      </c>
      <c r="J54" s="21">
        <f t="shared" si="6"/>
        <v>0</v>
      </c>
      <c r="K54" s="21">
        <f t="shared" si="7"/>
        <v>20</v>
      </c>
      <c r="L54" s="21">
        <f t="shared" si="8"/>
        <v>-18</v>
      </c>
      <c r="M54" s="21">
        <f>K53</f>
        <v>0</v>
      </c>
      <c r="N54" s="21">
        <f t="shared" si="9"/>
        <v>2</v>
      </c>
      <c r="O54" s="21">
        <f t="shared" si="10"/>
        <v>20</v>
      </c>
      <c r="P54" s="21">
        <f>SUM(D53:H53)</f>
        <v>0</v>
      </c>
      <c r="Q54" s="21">
        <f t="shared" si="11"/>
        <v>20</v>
      </c>
      <c r="R54" s="21" t="s">
        <v>76</v>
      </c>
      <c r="S54" s="21" t="s">
        <v>76</v>
      </c>
      <c r="T54" s="22" t="s">
        <v>76</v>
      </c>
    </row>
    <row r="55" spans="1:20" s="17" customFormat="1" ht="13.8" x14ac:dyDescent="0.3">
      <c r="A55" s="34">
        <v>27</v>
      </c>
      <c r="B55" s="35">
        <v>2</v>
      </c>
      <c r="C55" s="35" t="s">
        <v>45</v>
      </c>
      <c r="D55" s="35">
        <v>8</v>
      </c>
      <c r="E55" s="35">
        <v>10</v>
      </c>
      <c r="F55" s="35"/>
      <c r="G55" s="35"/>
      <c r="H55" s="35"/>
      <c r="I55" s="18">
        <f>IF(K55&gt;K56,1,0)</f>
        <v>1</v>
      </c>
      <c r="J55" s="18">
        <f t="shared" si="6"/>
        <v>0</v>
      </c>
      <c r="K55" s="18">
        <f t="shared" si="7"/>
        <v>18</v>
      </c>
      <c r="L55" s="18">
        <f t="shared" si="8"/>
        <v>-24</v>
      </c>
      <c r="M55" s="18">
        <f>K56</f>
        <v>8</v>
      </c>
      <c r="N55" s="18">
        <f t="shared" si="9"/>
        <v>2</v>
      </c>
      <c r="O55" s="18">
        <f t="shared" si="10"/>
        <v>18</v>
      </c>
      <c r="P55" s="18">
        <f>SUM(D56:H56)</f>
        <v>8</v>
      </c>
      <c r="Q55" s="18">
        <f t="shared" si="11"/>
        <v>10</v>
      </c>
      <c r="R55" s="18" t="s">
        <v>76</v>
      </c>
      <c r="S55" s="18" t="s">
        <v>76</v>
      </c>
      <c r="T55" s="19" t="s">
        <v>76</v>
      </c>
    </row>
    <row r="56" spans="1:20" s="17" customFormat="1" ht="13.8" x14ac:dyDescent="0.3">
      <c r="A56" s="34"/>
      <c r="B56" s="35">
        <v>18</v>
      </c>
      <c r="C56" s="35" t="s">
        <v>60</v>
      </c>
      <c r="D56" s="35">
        <v>5</v>
      </c>
      <c r="E56" s="35">
        <v>3</v>
      </c>
      <c r="F56" s="35"/>
      <c r="G56" s="35"/>
      <c r="H56" s="35"/>
      <c r="I56" s="18">
        <f>IF(K56&gt;K55,1,0)</f>
        <v>0</v>
      </c>
      <c r="J56" s="18">
        <f t="shared" si="6"/>
        <v>1</v>
      </c>
      <c r="K56" s="18">
        <f t="shared" si="7"/>
        <v>8</v>
      </c>
      <c r="L56" s="18">
        <f t="shared" si="8"/>
        <v>-24</v>
      </c>
      <c r="M56" s="18">
        <f>K55</f>
        <v>18</v>
      </c>
      <c r="N56" s="18">
        <f t="shared" si="9"/>
        <v>2</v>
      </c>
      <c r="O56" s="18">
        <f t="shared" si="10"/>
        <v>8</v>
      </c>
      <c r="P56" s="18">
        <f>SUM(D55:H55)</f>
        <v>18</v>
      </c>
      <c r="Q56" s="18">
        <f t="shared" si="11"/>
        <v>-10</v>
      </c>
      <c r="R56" s="18" t="s">
        <v>76</v>
      </c>
      <c r="S56" s="18" t="s">
        <v>76</v>
      </c>
      <c r="T56" s="19" t="s">
        <v>76</v>
      </c>
    </row>
    <row r="57" spans="1:20" s="20" customFormat="1" ht="13.8" x14ac:dyDescent="0.3">
      <c r="A57" s="34">
        <v>28</v>
      </c>
      <c r="B57" s="35">
        <v>8</v>
      </c>
      <c r="C57" s="35" t="s">
        <v>51</v>
      </c>
      <c r="D57" s="35">
        <v>0</v>
      </c>
      <c r="E57" s="35">
        <v>0</v>
      </c>
      <c r="F57" s="35"/>
      <c r="G57" s="35"/>
      <c r="H57" s="35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-18</v>
      </c>
      <c r="M57" s="21">
        <f>K58</f>
        <v>20</v>
      </c>
      <c r="N57" s="21">
        <f t="shared" si="9"/>
        <v>2</v>
      </c>
      <c r="O57" s="21">
        <f t="shared" si="10"/>
        <v>0</v>
      </c>
      <c r="P57" s="21">
        <f>SUM(D58:H58)</f>
        <v>20</v>
      </c>
      <c r="Q57" s="21">
        <f t="shared" si="11"/>
        <v>-20</v>
      </c>
      <c r="R57" s="21" t="s">
        <v>76</v>
      </c>
      <c r="S57" s="21" t="s">
        <v>76</v>
      </c>
      <c r="T57" s="22" t="s">
        <v>76</v>
      </c>
    </row>
    <row r="58" spans="1:20" s="20" customFormat="1" ht="13.8" x14ac:dyDescent="0.3">
      <c r="A58" s="34"/>
      <c r="B58" s="35">
        <v>14</v>
      </c>
      <c r="C58" s="35" t="s">
        <v>56</v>
      </c>
      <c r="D58" s="35">
        <v>10</v>
      </c>
      <c r="E58" s="35">
        <v>10</v>
      </c>
      <c r="F58" s="35"/>
      <c r="G58" s="35"/>
      <c r="H58" s="35"/>
      <c r="I58" s="21">
        <f>IF(K58&gt;K57,1,0)</f>
        <v>1</v>
      </c>
      <c r="J58" s="21">
        <f t="shared" si="6"/>
        <v>0</v>
      </c>
      <c r="K58" s="21">
        <f t="shared" si="7"/>
        <v>20</v>
      </c>
      <c r="L58" s="21">
        <f t="shared" si="8"/>
        <v>-18</v>
      </c>
      <c r="M58" s="21">
        <f>K57</f>
        <v>0</v>
      </c>
      <c r="N58" s="21">
        <f t="shared" si="9"/>
        <v>2</v>
      </c>
      <c r="O58" s="21">
        <f t="shared" si="10"/>
        <v>20</v>
      </c>
      <c r="P58" s="21">
        <f>SUM(D57:H57)</f>
        <v>0</v>
      </c>
      <c r="Q58" s="21">
        <f t="shared" si="11"/>
        <v>20</v>
      </c>
      <c r="R58" s="21" t="s">
        <v>76</v>
      </c>
      <c r="S58" s="21" t="s">
        <v>76</v>
      </c>
      <c r="T58" s="22" t="s">
        <v>76</v>
      </c>
    </row>
    <row r="59" spans="1:20" s="17" customFormat="1" ht="13.8" x14ac:dyDescent="0.3">
      <c r="A59" s="34">
        <v>29</v>
      </c>
      <c r="B59" s="35">
        <v>10</v>
      </c>
      <c r="C59" s="35" t="s">
        <v>53</v>
      </c>
      <c r="D59" s="35">
        <v>8</v>
      </c>
      <c r="E59" s="35">
        <v>9</v>
      </c>
      <c r="F59" s="35"/>
      <c r="G59" s="35"/>
      <c r="H59" s="35"/>
      <c r="I59" s="18">
        <f>IF(K59&gt;K60,1,0)</f>
        <v>0</v>
      </c>
      <c r="J59" s="18">
        <f t="shared" si="6"/>
        <v>1</v>
      </c>
      <c r="K59" s="18">
        <f t="shared" si="7"/>
        <v>17</v>
      </c>
      <c r="L59" s="18">
        <f t="shared" si="8"/>
        <v>-82</v>
      </c>
      <c r="M59" s="18">
        <f>K60</f>
        <v>67</v>
      </c>
      <c r="N59" s="18">
        <f t="shared" si="9"/>
        <v>2</v>
      </c>
      <c r="O59" s="18">
        <f t="shared" si="10"/>
        <v>17</v>
      </c>
      <c r="P59" s="18">
        <f>SUM(D60:H60)</f>
        <v>67</v>
      </c>
      <c r="Q59" s="18">
        <f t="shared" si="11"/>
        <v>-50</v>
      </c>
      <c r="R59" s="18" t="s">
        <v>76</v>
      </c>
      <c r="S59" s="18" t="s">
        <v>76</v>
      </c>
      <c r="T59" s="19" t="s">
        <v>76</v>
      </c>
    </row>
    <row r="60" spans="1:20" s="17" customFormat="1" ht="13.8" x14ac:dyDescent="0.3">
      <c r="A60" s="34"/>
      <c r="B60" s="35">
        <v>18</v>
      </c>
      <c r="C60" s="35" t="s">
        <v>60</v>
      </c>
      <c r="D60" s="35">
        <v>32</v>
      </c>
      <c r="E60" s="35">
        <v>35</v>
      </c>
      <c r="F60" s="35"/>
      <c r="G60" s="35"/>
      <c r="H60" s="35"/>
      <c r="I60" s="18">
        <f>IF(K60&gt;K59,1,0)</f>
        <v>1</v>
      </c>
      <c r="J60" s="18">
        <f t="shared" si="6"/>
        <v>0</v>
      </c>
      <c r="K60" s="18">
        <f t="shared" si="7"/>
        <v>67</v>
      </c>
      <c r="L60" s="18">
        <f t="shared" si="8"/>
        <v>-82</v>
      </c>
      <c r="M60" s="18">
        <f>K59</f>
        <v>17</v>
      </c>
      <c r="N60" s="18">
        <f t="shared" si="9"/>
        <v>2</v>
      </c>
      <c r="O60" s="18">
        <f t="shared" si="10"/>
        <v>67</v>
      </c>
      <c r="P60" s="18">
        <f>SUM(D59:H59)</f>
        <v>17</v>
      </c>
      <c r="Q60" s="18">
        <f t="shared" si="11"/>
        <v>50</v>
      </c>
      <c r="R60" s="18" t="s">
        <v>76</v>
      </c>
      <c r="S60" s="18" t="s">
        <v>76</v>
      </c>
      <c r="T60" s="19" t="s">
        <v>76</v>
      </c>
    </row>
    <row r="61" spans="1:20" s="20" customFormat="1" ht="13.8" x14ac:dyDescent="0.3">
      <c r="A61" s="34">
        <v>30</v>
      </c>
      <c r="B61" s="35">
        <v>2</v>
      </c>
      <c r="C61" s="35" t="s">
        <v>45</v>
      </c>
      <c r="D61" s="35">
        <v>22</v>
      </c>
      <c r="E61" s="35">
        <v>29</v>
      </c>
      <c r="F61" s="35"/>
      <c r="G61" s="35"/>
      <c r="H61" s="35"/>
      <c r="I61" s="21">
        <f>IF(K61&gt;K62,1,0)</f>
        <v>1</v>
      </c>
      <c r="J61" s="21">
        <f t="shared" si="6"/>
        <v>0</v>
      </c>
      <c r="K61" s="21">
        <f t="shared" si="7"/>
        <v>51</v>
      </c>
      <c r="L61" s="21">
        <f t="shared" si="8"/>
        <v>-50</v>
      </c>
      <c r="M61" s="21">
        <f>K62</f>
        <v>1</v>
      </c>
      <c r="N61" s="21">
        <f t="shared" si="9"/>
        <v>2</v>
      </c>
      <c r="O61" s="21">
        <f t="shared" si="10"/>
        <v>51</v>
      </c>
      <c r="P61" s="21">
        <f>SUM(D62:H62)</f>
        <v>1</v>
      </c>
      <c r="Q61" s="21">
        <f t="shared" si="11"/>
        <v>50</v>
      </c>
      <c r="R61" s="21" t="s">
        <v>76</v>
      </c>
      <c r="S61" s="21" t="s">
        <v>76</v>
      </c>
      <c r="T61" s="22" t="s">
        <v>76</v>
      </c>
    </row>
    <row r="62" spans="1:20" s="20" customFormat="1" ht="13.8" x14ac:dyDescent="0.3">
      <c r="A62" s="34"/>
      <c r="B62" s="35">
        <v>14</v>
      </c>
      <c r="C62" s="35" t="s">
        <v>56</v>
      </c>
      <c r="D62" s="35">
        <v>0</v>
      </c>
      <c r="E62" s="35">
        <v>1</v>
      </c>
      <c r="F62" s="35"/>
      <c r="G62" s="35"/>
      <c r="H62" s="35"/>
      <c r="I62" s="21">
        <f>IF(K62&gt;K61,1,0)</f>
        <v>0</v>
      </c>
      <c r="J62" s="21">
        <f t="shared" si="6"/>
        <v>1</v>
      </c>
      <c r="K62" s="21">
        <f t="shared" si="7"/>
        <v>1</v>
      </c>
      <c r="L62" s="21">
        <f t="shared" si="8"/>
        <v>-50</v>
      </c>
      <c r="M62" s="21">
        <f>K61</f>
        <v>51</v>
      </c>
      <c r="N62" s="21">
        <f t="shared" si="9"/>
        <v>2</v>
      </c>
      <c r="O62" s="21">
        <f t="shared" si="10"/>
        <v>1</v>
      </c>
      <c r="P62" s="21">
        <f>SUM(D61:H61)</f>
        <v>51</v>
      </c>
      <c r="Q62" s="21">
        <f t="shared" si="11"/>
        <v>-50</v>
      </c>
      <c r="R62" s="21" t="s">
        <v>76</v>
      </c>
      <c r="S62" s="21" t="s">
        <v>76</v>
      </c>
      <c r="T62" s="22" t="s">
        <v>76</v>
      </c>
    </row>
    <row r="63" spans="1:20" s="17" customFormat="1" ht="13.8" x14ac:dyDescent="0.3">
      <c r="A63" s="28">
        <v>31</v>
      </c>
      <c r="B63" s="18">
        <v>4</v>
      </c>
      <c r="C63" s="18" t="s">
        <v>47</v>
      </c>
      <c r="D63" s="18">
        <v>5</v>
      </c>
      <c r="E63" s="18">
        <v>17</v>
      </c>
      <c r="F63" s="18"/>
      <c r="G63" s="18"/>
      <c r="H63" s="18"/>
      <c r="I63" s="18">
        <f>IF(K63&gt;K64,1,0)</f>
        <v>1</v>
      </c>
      <c r="J63" s="18">
        <f t="shared" si="6"/>
        <v>0</v>
      </c>
      <c r="K63" s="18">
        <f t="shared" si="7"/>
        <v>22</v>
      </c>
      <c r="L63" s="18">
        <f t="shared" si="8"/>
        <v>-26</v>
      </c>
      <c r="M63" s="18">
        <f>K64</f>
        <v>6</v>
      </c>
      <c r="N63" s="18">
        <f t="shared" si="9"/>
        <v>2</v>
      </c>
      <c r="O63" s="18">
        <f t="shared" si="10"/>
        <v>22</v>
      </c>
      <c r="P63" s="18">
        <f>SUM(D64:H64)</f>
        <v>6</v>
      </c>
      <c r="Q63" s="18">
        <f t="shared" si="11"/>
        <v>16</v>
      </c>
      <c r="R63" s="18" t="s">
        <v>76</v>
      </c>
      <c r="S63" s="18" t="s">
        <v>76</v>
      </c>
      <c r="T63" s="19" t="s">
        <v>76</v>
      </c>
    </row>
    <row r="64" spans="1:20" s="17" customFormat="1" ht="13.8" x14ac:dyDescent="0.3">
      <c r="A64" s="28"/>
      <c r="B64" s="18">
        <v>7</v>
      </c>
      <c r="C64" s="18" t="s">
        <v>80</v>
      </c>
      <c r="D64" s="18">
        <v>2</v>
      </c>
      <c r="E64" s="18">
        <v>4</v>
      </c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6</v>
      </c>
      <c r="L64" s="18">
        <f t="shared" si="8"/>
        <v>-26</v>
      </c>
      <c r="M64" s="18">
        <f>K63</f>
        <v>22</v>
      </c>
      <c r="N64" s="18">
        <f t="shared" si="9"/>
        <v>2</v>
      </c>
      <c r="O64" s="18">
        <f t="shared" si="10"/>
        <v>6</v>
      </c>
      <c r="P64" s="18">
        <f>SUM(D63:H63)</f>
        <v>22</v>
      </c>
      <c r="Q64" s="18">
        <f t="shared" si="11"/>
        <v>-16</v>
      </c>
      <c r="R64" s="18" t="s">
        <v>76</v>
      </c>
      <c r="S64" s="18" t="s">
        <v>76</v>
      </c>
      <c r="T64" s="19" t="s">
        <v>76</v>
      </c>
    </row>
    <row r="65" spans="1:20" s="20" customFormat="1" ht="13.8" x14ac:dyDescent="0.3">
      <c r="A65" s="29">
        <v>32</v>
      </c>
      <c r="B65" s="21">
        <v>11</v>
      </c>
      <c r="C65" s="21" t="s">
        <v>54</v>
      </c>
      <c r="D65" s="21">
        <v>5</v>
      </c>
      <c r="E65" s="21">
        <v>7</v>
      </c>
      <c r="F65" s="21">
        <v>8</v>
      </c>
      <c r="G65" s="21">
        <v>10</v>
      </c>
      <c r="H65" s="21">
        <v>9</v>
      </c>
      <c r="I65" s="21">
        <f>IF(K65&gt;K66,1,0)</f>
        <v>1</v>
      </c>
      <c r="J65" s="21">
        <f t="shared" si="6"/>
        <v>0</v>
      </c>
      <c r="K65" s="21">
        <f t="shared" si="7"/>
        <v>39</v>
      </c>
      <c r="L65" s="21">
        <f t="shared" si="8"/>
        <v>-70</v>
      </c>
      <c r="M65" s="21">
        <f>K66</f>
        <v>36</v>
      </c>
      <c r="N65" s="21">
        <f t="shared" si="9"/>
        <v>5</v>
      </c>
      <c r="O65" s="21">
        <f t="shared" si="10"/>
        <v>39</v>
      </c>
      <c r="P65" s="21">
        <f>SUM(D66:H66)</f>
        <v>36</v>
      </c>
      <c r="Q65" s="21">
        <f t="shared" si="11"/>
        <v>3</v>
      </c>
      <c r="R65" s="21" t="s">
        <v>76</v>
      </c>
      <c r="S65" s="21" t="s">
        <v>76</v>
      </c>
      <c r="T65" s="22" t="s">
        <v>76</v>
      </c>
    </row>
    <row r="66" spans="1:20" s="20" customFormat="1" ht="13.8" x14ac:dyDescent="0.3">
      <c r="A66" s="29"/>
      <c r="B66" s="21">
        <v>15</v>
      </c>
      <c r="C66" s="21" t="s">
        <v>57</v>
      </c>
      <c r="D66" s="21">
        <v>7</v>
      </c>
      <c r="E66" s="21">
        <v>6</v>
      </c>
      <c r="F66" s="21">
        <v>7</v>
      </c>
      <c r="G66" s="21">
        <v>10</v>
      </c>
      <c r="H66" s="21">
        <v>6</v>
      </c>
      <c r="I66" s="21">
        <f>IF(K66&gt;K65,1,0)</f>
        <v>0</v>
      </c>
      <c r="J66" s="21">
        <f t="shared" si="6"/>
        <v>1</v>
      </c>
      <c r="K66" s="21">
        <f t="shared" si="7"/>
        <v>36</v>
      </c>
      <c r="L66" s="21">
        <f t="shared" si="8"/>
        <v>-70</v>
      </c>
      <c r="M66" s="21">
        <f>K65</f>
        <v>39</v>
      </c>
      <c r="N66" s="21">
        <f t="shared" si="9"/>
        <v>5</v>
      </c>
      <c r="O66" s="21">
        <f t="shared" si="10"/>
        <v>36</v>
      </c>
      <c r="P66" s="21">
        <f>SUM(D65:H65)</f>
        <v>39</v>
      </c>
      <c r="Q66" s="21">
        <f t="shared" si="11"/>
        <v>-3</v>
      </c>
      <c r="R66" s="21" t="s">
        <v>76</v>
      </c>
      <c r="S66" s="21" t="s">
        <v>76</v>
      </c>
      <c r="T66" s="22" t="s">
        <v>76</v>
      </c>
    </row>
    <row r="67" spans="1:20" s="17" customFormat="1" ht="13.8" x14ac:dyDescent="0.3">
      <c r="A67" s="28">
        <v>33</v>
      </c>
      <c r="B67" s="18">
        <v>4</v>
      </c>
      <c r="C67" s="18" t="s">
        <v>47</v>
      </c>
      <c r="D67" s="18">
        <v>8</v>
      </c>
      <c r="E67" s="18">
        <v>17</v>
      </c>
      <c r="F67" s="18"/>
      <c r="G67" s="18"/>
      <c r="H67" s="18"/>
      <c r="I67" s="18">
        <f>IF(K67&gt;K68,1,0)</f>
        <v>1</v>
      </c>
      <c r="J67" s="18">
        <f t="shared" ref="J67:J98" si="12">IF(I67=0,1,0)</f>
        <v>0</v>
      </c>
      <c r="K67" s="18">
        <f t="shared" ref="K67:K98" si="13">SUM(D67:H67)</f>
        <v>25</v>
      </c>
      <c r="L67" s="18">
        <f t="shared" ref="L67:L98" si="14">N67-K67-M67</f>
        <v>-26</v>
      </c>
      <c r="M67" s="18">
        <f>K68</f>
        <v>3</v>
      </c>
      <c r="N67" s="18">
        <f t="shared" ref="N67:N98" si="15">IF(ISBLANK(D67),0,1)+IF(ISBLANK(E67),0,1)+IF(ISBLANK(F67),0,1)+IF(ISBLANK(G67),0,1)+IF(ISBLANK(H67),0,1)</f>
        <v>2</v>
      </c>
      <c r="O67" s="18">
        <f t="shared" ref="O67:O98" si="16">SUM(D67:H67)</f>
        <v>25</v>
      </c>
      <c r="P67" s="18">
        <f>SUM(D68:H68)</f>
        <v>3</v>
      </c>
      <c r="Q67" s="18">
        <f t="shared" ref="Q67:Q98" si="17">O67-P67</f>
        <v>22</v>
      </c>
      <c r="R67" s="18" t="s">
        <v>76</v>
      </c>
      <c r="S67" s="18" t="s">
        <v>76</v>
      </c>
      <c r="T67" s="19" t="s">
        <v>76</v>
      </c>
    </row>
    <row r="68" spans="1:20" s="17" customFormat="1" ht="13.8" x14ac:dyDescent="0.3">
      <c r="A68" s="28"/>
      <c r="B68" s="18">
        <v>19</v>
      </c>
      <c r="C68" s="18" t="s">
        <v>61</v>
      </c>
      <c r="D68" s="18">
        <v>2</v>
      </c>
      <c r="E68" s="18">
        <v>1</v>
      </c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3</v>
      </c>
      <c r="L68" s="18">
        <f t="shared" si="14"/>
        <v>-26</v>
      </c>
      <c r="M68" s="18">
        <f>K67</f>
        <v>25</v>
      </c>
      <c r="N68" s="18">
        <f t="shared" si="15"/>
        <v>2</v>
      </c>
      <c r="O68" s="18">
        <f t="shared" si="16"/>
        <v>3</v>
      </c>
      <c r="P68" s="18">
        <f>SUM(D67:H67)</f>
        <v>25</v>
      </c>
      <c r="Q68" s="18">
        <f t="shared" si="17"/>
        <v>-22</v>
      </c>
      <c r="R68" s="18" t="s">
        <v>76</v>
      </c>
      <c r="S68" s="18" t="s">
        <v>76</v>
      </c>
      <c r="T68" s="19" t="s">
        <v>76</v>
      </c>
    </row>
    <row r="69" spans="1:20" s="20" customFormat="1" ht="13.8" x14ac:dyDescent="0.3">
      <c r="A69" s="29">
        <v>34</v>
      </c>
      <c r="B69" s="21">
        <v>7</v>
      </c>
      <c r="C69" s="21" t="s">
        <v>80</v>
      </c>
      <c r="D69" s="21">
        <v>21</v>
      </c>
      <c r="E69" s="21">
        <v>12</v>
      </c>
      <c r="F69" s="21"/>
      <c r="G69" s="21"/>
      <c r="H69" s="21"/>
      <c r="I69" s="21">
        <f>IF(K69&gt;K70,1,0)</f>
        <v>1</v>
      </c>
      <c r="J69" s="21">
        <f t="shared" si="12"/>
        <v>0</v>
      </c>
      <c r="K69" s="21">
        <f t="shared" si="13"/>
        <v>33</v>
      </c>
      <c r="L69" s="21">
        <f t="shared" si="14"/>
        <v>-41</v>
      </c>
      <c r="M69" s="21">
        <f>K70</f>
        <v>10</v>
      </c>
      <c r="N69" s="21">
        <f t="shared" si="15"/>
        <v>2</v>
      </c>
      <c r="O69" s="21">
        <f t="shared" si="16"/>
        <v>33</v>
      </c>
      <c r="P69" s="21">
        <f>SUM(D70:H70)</f>
        <v>10</v>
      </c>
      <c r="Q69" s="21">
        <f t="shared" si="17"/>
        <v>23</v>
      </c>
      <c r="R69" s="21" t="s">
        <v>76</v>
      </c>
      <c r="S69" s="21" t="s">
        <v>76</v>
      </c>
      <c r="T69" s="22" t="s">
        <v>76</v>
      </c>
    </row>
    <row r="70" spans="1:20" s="20" customFormat="1" ht="13.8" x14ac:dyDescent="0.3">
      <c r="A70" s="29"/>
      <c r="B70" s="21">
        <v>11</v>
      </c>
      <c r="C70" s="21" t="s">
        <v>54</v>
      </c>
      <c r="D70" s="21">
        <v>4</v>
      </c>
      <c r="E70" s="21">
        <v>6</v>
      </c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10</v>
      </c>
      <c r="L70" s="21">
        <f t="shared" si="14"/>
        <v>-41</v>
      </c>
      <c r="M70" s="21">
        <f>K69</f>
        <v>33</v>
      </c>
      <c r="N70" s="21">
        <f t="shared" si="15"/>
        <v>2</v>
      </c>
      <c r="O70" s="21">
        <f t="shared" si="16"/>
        <v>10</v>
      </c>
      <c r="P70" s="21">
        <f>SUM(D69:H69)</f>
        <v>33</v>
      </c>
      <c r="Q70" s="21">
        <f t="shared" si="17"/>
        <v>-23</v>
      </c>
      <c r="R70" s="21" t="s">
        <v>76</v>
      </c>
      <c r="S70" s="21" t="s">
        <v>76</v>
      </c>
      <c r="T70" s="22" t="s">
        <v>76</v>
      </c>
    </row>
    <row r="71" spans="1:20" s="17" customFormat="1" ht="13.8" x14ac:dyDescent="0.3">
      <c r="A71" s="28">
        <v>35</v>
      </c>
      <c r="B71" s="18">
        <v>15</v>
      </c>
      <c r="C71" s="18" t="s">
        <v>57</v>
      </c>
      <c r="D71" s="18">
        <v>5</v>
      </c>
      <c r="E71" s="18">
        <v>5</v>
      </c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10</v>
      </c>
      <c r="L71" s="18">
        <f t="shared" si="14"/>
        <v>-22</v>
      </c>
      <c r="M71" s="18">
        <f>K72</f>
        <v>14</v>
      </c>
      <c r="N71" s="18">
        <f t="shared" si="15"/>
        <v>2</v>
      </c>
      <c r="O71" s="18">
        <f t="shared" si="16"/>
        <v>10</v>
      </c>
      <c r="P71" s="18">
        <f>SUM(D72:H72)</f>
        <v>14</v>
      </c>
      <c r="Q71" s="18">
        <f t="shared" si="17"/>
        <v>-4</v>
      </c>
      <c r="R71" s="18" t="s">
        <v>76</v>
      </c>
      <c r="S71" s="18" t="s">
        <v>76</v>
      </c>
      <c r="T71" s="19" t="s">
        <v>76</v>
      </c>
    </row>
    <row r="72" spans="1:20" s="17" customFormat="1" ht="13.8" x14ac:dyDescent="0.3">
      <c r="A72" s="28"/>
      <c r="B72" s="18">
        <v>19</v>
      </c>
      <c r="C72" s="18" t="s">
        <v>61</v>
      </c>
      <c r="D72" s="18">
        <v>7</v>
      </c>
      <c r="E72" s="18">
        <v>7</v>
      </c>
      <c r="F72" s="18"/>
      <c r="G72" s="18"/>
      <c r="H72" s="18"/>
      <c r="I72" s="18">
        <f>IF(K72&gt;K71,1,0)</f>
        <v>1</v>
      </c>
      <c r="J72" s="18">
        <f t="shared" si="12"/>
        <v>0</v>
      </c>
      <c r="K72" s="18">
        <f t="shared" si="13"/>
        <v>14</v>
      </c>
      <c r="L72" s="18">
        <f t="shared" si="14"/>
        <v>-22</v>
      </c>
      <c r="M72" s="18">
        <f>K71</f>
        <v>10</v>
      </c>
      <c r="N72" s="18">
        <f t="shared" si="15"/>
        <v>2</v>
      </c>
      <c r="O72" s="18">
        <f t="shared" si="16"/>
        <v>14</v>
      </c>
      <c r="P72" s="18">
        <f>SUM(D71:H71)</f>
        <v>10</v>
      </c>
      <c r="Q72" s="18">
        <f t="shared" si="17"/>
        <v>4</v>
      </c>
      <c r="R72" s="18" t="s">
        <v>76</v>
      </c>
      <c r="S72" s="18" t="s">
        <v>76</v>
      </c>
      <c r="T72" s="19" t="s">
        <v>76</v>
      </c>
    </row>
    <row r="73" spans="1:20" s="20" customFormat="1" ht="13.8" x14ac:dyDescent="0.3">
      <c r="A73" s="29">
        <v>36</v>
      </c>
      <c r="B73" s="21">
        <v>4</v>
      </c>
      <c r="C73" s="21" t="s">
        <v>47</v>
      </c>
      <c r="D73" s="21">
        <v>14</v>
      </c>
      <c r="E73" s="21">
        <v>23</v>
      </c>
      <c r="F73" s="21"/>
      <c r="G73" s="21"/>
      <c r="H73" s="21"/>
      <c r="I73" s="21">
        <f>IF(K73&gt;K74,1,0)</f>
        <v>1</v>
      </c>
      <c r="J73" s="21">
        <f t="shared" si="12"/>
        <v>0</v>
      </c>
      <c r="K73" s="21">
        <f t="shared" si="13"/>
        <v>37</v>
      </c>
      <c r="L73" s="21">
        <f t="shared" si="14"/>
        <v>-41</v>
      </c>
      <c r="M73" s="21">
        <f>K74</f>
        <v>6</v>
      </c>
      <c r="N73" s="21">
        <f t="shared" si="15"/>
        <v>2</v>
      </c>
      <c r="O73" s="21">
        <f t="shared" si="16"/>
        <v>37</v>
      </c>
      <c r="P73" s="21">
        <f>SUM(D74:H74)</f>
        <v>6</v>
      </c>
      <c r="Q73" s="21">
        <f t="shared" si="17"/>
        <v>31</v>
      </c>
      <c r="R73" s="21" t="s">
        <v>76</v>
      </c>
      <c r="S73" s="21" t="s">
        <v>76</v>
      </c>
      <c r="T73" s="22" t="s">
        <v>76</v>
      </c>
    </row>
    <row r="74" spans="1:20" s="20" customFormat="1" ht="13.8" x14ac:dyDescent="0.3">
      <c r="A74" s="29"/>
      <c r="B74" s="21">
        <v>11</v>
      </c>
      <c r="C74" s="21" t="s">
        <v>54</v>
      </c>
      <c r="D74" s="21">
        <v>5</v>
      </c>
      <c r="E74" s="21">
        <v>1</v>
      </c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6</v>
      </c>
      <c r="L74" s="21">
        <f t="shared" si="14"/>
        <v>-41</v>
      </c>
      <c r="M74" s="21">
        <f>K73</f>
        <v>37</v>
      </c>
      <c r="N74" s="21">
        <f t="shared" si="15"/>
        <v>2</v>
      </c>
      <c r="O74" s="21">
        <f t="shared" si="16"/>
        <v>6</v>
      </c>
      <c r="P74" s="21">
        <f>SUM(D73:H73)</f>
        <v>37</v>
      </c>
      <c r="Q74" s="21">
        <f t="shared" si="17"/>
        <v>-31</v>
      </c>
      <c r="R74" s="21" t="s">
        <v>76</v>
      </c>
      <c r="S74" s="21" t="s">
        <v>76</v>
      </c>
      <c r="T74" s="22" t="s">
        <v>76</v>
      </c>
    </row>
    <row r="75" spans="1:20" s="17" customFormat="1" ht="13.8" x14ac:dyDescent="0.3">
      <c r="A75" s="28">
        <v>37</v>
      </c>
      <c r="B75" s="18">
        <v>7</v>
      </c>
      <c r="C75" s="18" t="s">
        <v>80</v>
      </c>
      <c r="D75" s="18">
        <v>22</v>
      </c>
      <c r="E75" s="18">
        <v>12</v>
      </c>
      <c r="F75" s="18"/>
      <c r="G75" s="18"/>
      <c r="H75" s="18"/>
      <c r="I75" s="18">
        <f>IF(K75&gt;K76,1,0)</f>
        <v>1</v>
      </c>
      <c r="J75" s="18">
        <f t="shared" si="12"/>
        <v>0</v>
      </c>
      <c r="K75" s="18">
        <f t="shared" si="13"/>
        <v>34</v>
      </c>
      <c r="L75" s="18">
        <f t="shared" si="14"/>
        <v>-38</v>
      </c>
      <c r="M75" s="18">
        <f>K76</f>
        <v>6</v>
      </c>
      <c r="N75" s="18">
        <f t="shared" si="15"/>
        <v>2</v>
      </c>
      <c r="O75" s="18">
        <f t="shared" si="16"/>
        <v>34</v>
      </c>
      <c r="P75" s="18">
        <f>SUM(D76:H76)</f>
        <v>6</v>
      </c>
      <c r="Q75" s="18">
        <f t="shared" si="17"/>
        <v>28</v>
      </c>
      <c r="R75" s="18" t="s">
        <v>76</v>
      </c>
      <c r="S75" s="18" t="s">
        <v>76</v>
      </c>
      <c r="T75" s="19" t="s">
        <v>76</v>
      </c>
    </row>
    <row r="76" spans="1:20" s="17" customFormat="1" ht="13.8" x14ac:dyDescent="0.3">
      <c r="A76" s="28"/>
      <c r="B76" s="18">
        <v>19</v>
      </c>
      <c r="C76" s="18" t="s">
        <v>61</v>
      </c>
      <c r="D76" s="18">
        <v>4</v>
      </c>
      <c r="E76" s="18">
        <v>2</v>
      </c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6</v>
      </c>
      <c r="L76" s="18">
        <f t="shared" si="14"/>
        <v>-38</v>
      </c>
      <c r="M76" s="18">
        <f>K75</f>
        <v>34</v>
      </c>
      <c r="N76" s="18">
        <f t="shared" si="15"/>
        <v>2</v>
      </c>
      <c r="O76" s="18">
        <f t="shared" si="16"/>
        <v>6</v>
      </c>
      <c r="P76" s="18">
        <f>SUM(D75:H75)</f>
        <v>34</v>
      </c>
      <c r="Q76" s="18">
        <f t="shared" si="17"/>
        <v>-28</v>
      </c>
      <c r="R76" s="18" t="s">
        <v>76</v>
      </c>
      <c r="S76" s="18" t="s">
        <v>76</v>
      </c>
      <c r="T76" s="19" t="s">
        <v>76</v>
      </c>
    </row>
    <row r="77" spans="1:20" s="20" customFormat="1" ht="13.8" x14ac:dyDescent="0.3">
      <c r="A77" s="29">
        <v>38</v>
      </c>
      <c r="B77" s="21">
        <v>4</v>
      </c>
      <c r="C77" s="21" t="s">
        <v>47</v>
      </c>
      <c r="D77" s="21">
        <v>3</v>
      </c>
      <c r="E77" s="21">
        <v>3</v>
      </c>
      <c r="F77" s="21"/>
      <c r="G77" s="21"/>
      <c r="H77" s="21"/>
      <c r="I77" s="21">
        <f>IF(K77&gt;K78,1,0)</f>
        <v>1</v>
      </c>
      <c r="J77" s="21">
        <f t="shared" si="12"/>
        <v>0</v>
      </c>
      <c r="K77" s="21">
        <f t="shared" si="13"/>
        <v>6</v>
      </c>
      <c r="L77" s="21">
        <f t="shared" si="14"/>
        <v>-5</v>
      </c>
      <c r="M77" s="21">
        <f>K78</f>
        <v>1</v>
      </c>
      <c r="N77" s="21">
        <f t="shared" si="15"/>
        <v>2</v>
      </c>
      <c r="O77" s="21">
        <f t="shared" si="16"/>
        <v>6</v>
      </c>
      <c r="P77" s="21">
        <f>SUM(D78:H78)</f>
        <v>1</v>
      </c>
      <c r="Q77" s="21">
        <f t="shared" si="17"/>
        <v>5</v>
      </c>
      <c r="R77" s="21" t="s">
        <v>76</v>
      </c>
      <c r="S77" s="21" t="s">
        <v>76</v>
      </c>
      <c r="T77" s="22" t="s">
        <v>76</v>
      </c>
    </row>
    <row r="78" spans="1:20" s="20" customFormat="1" ht="13.8" x14ac:dyDescent="0.3">
      <c r="A78" s="29"/>
      <c r="B78" s="21">
        <v>15</v>
      </c>
      <c r="C78" s="21" t="s">
        <v>57</v>
      </c>
      <c r="D78" s="21">
        <v>1</v>
      </c>
      <c r="E78" s="21">
        <v>0</v>
      </c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1</v>
      </c>
      <c r="L78" s="21">
        <f t="shared" si="14"/>
        <v>-5</v>
      </c>
      <c r="M78" s="21">
        <f>K77</f>
        <v>6</v>
      </c>
      <c r="N78" s="21">
        <f t="shared" si="15"/>
        <v>2</v>
      </c>
      <c r="O78" s="21">
        <f t="shared" si="16"/>
        <v>1</v>
      </c>
      <c r="P78" s="21">
        <f>SUM(D77:H77)</f>
        <v>6</v>
      </c>
      <c r="Q78" s="21">
        <f t="shared" si="17"/>
        <v>-5</v>
      </c>
      <c r="R78" s="21" t="s">
        <v>76</v>
      </c>
      <c r="S78" s="21" t="s">
        <v>76</v>
      </c>
      <c r="T78" s="22" t="s">
        <v>76</v>
      </c>
    </row>
    <row r="79" spans="1:20" s="17" customFormat="1" ht="13.8" x14ac:dyDescent="0.3">
      <c r="A79" s="28">
        <v>39</v>
      </c>
      <c r="B79" s="18">
        <v>11</v>
      </c>
      <c r="C79" s="18" t="s">
        <v>54</v>
      </c>
      <c r="D79" s="18">
        <v>13</v>
      </c>
      <c r="E79" s="18">
        <v>13</v>
      </c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26</v>
      </c>
      <c r="L79" s="18">
        <f t="shared" si="14"/>
        <v>-56</v>
      </c>
      <c r="M79" s="18">
        <f>K80</f>
        <v>32</v>
      </c>
      <c r="N79" s="18">
        <f t="shared" si="15"/>
        <v>2</v>
      </c>
      <c r="O79" s="18">
        <f t="shared" si="16"/>
        <v>26</v>
      </c>
      <c r="P79" s="18">
        <f>SUM(D80:H80)</f>
        <v>32</v>
      </c>
      <c r="Q79" s="18">
        <f t="shared" si="17"/>
        <v>-6</v>
      </c>
      <c r="R79" s="18" t="s">
        <v>76</v>
      </c>
      <c r="S79" s="18" t="s">
        <v>76</v>
      </c>
      <c r="T79" s="19" t="s">
        <v>76</v>
      </c>
    </row>
    <row r="80" spans="1:20" s="17" customFormat="1" ht="13.8" x14ac:dyDescent="0.3">
      <c r="A80" s="28"/>
      <c r="B80" s="18">
        <v>19</v>
      </c>
      <c r="C80" s="18" t="s">
        <v>61</v>
      </c>
      <c r="D80" s="18">
        <v>17</v>
      </c>
      <c r="E80" s="18">
        <v>15</v>
      </c>
      <c r="F80" s="18"/>
      <c r="G80" s="18"/>
      <c r="H80" s="18"/>
      <c r="I80" s="18">
        <f>IF(K80&gt;K79,1,0)</f>
        <v>1</v>
      </c>
      <c r="J80" s="18">
        <f t="shared" si="12"/>
        <v>0</v>
      </c>
      <c r="K80" s="18">
        <f t="shared" si="13"/>
        <v>32</v>
      </c>
      <c r="L80" s="18">
        <f t="shared" si="14"/>
        <v>-56</v>
      </c>
      <c r="M80" s="18">
        <f>K79</f>
        <v>26</v>
      </c>
      <c r="N80" s="18">
        <f t="shared" si="15"/>
        <v>2</v>
      </c>
      <c r="O80" s="18">
        <f t="shared" si="16"/>
        <v>32</v>
      </c>
      <c r="P80" s="18">
        <f>SUM(D79:H79)</f>
        <v>26</v>
      </c>
      <c r="Q80" s="18">
        <f t="shared" si="17"/>
        <v>6</v>
      </c>
      <c r="R80" s="18" t="s">
        <v>76</v>
      </c>
      <c r="S80" s="18" t="s">
        <v>76</v>
      </c>
      <c r="T80" s="19" t="s">
        <v>76</v>
      </c>
    </row>
    <row r="81" spans="1:20" s="20" customFormat="1" ht="13.8" x14ac:dyDescent="0.3">
      <c r="A81" s="29">
        <v>40</v>
      </c>
      <c r="B81" s="21">
        <v>7</v>
      </c>
      <c r="C81" s="21" t="s">
        <v>80</v>
      </c>
      <c r="D81" s="21">
        <v>9</v>
      </c>
      <c r="E81" s="21">
        <v>8</v>
      </c>
      <c r="F81" s="21"/>
      <c r="G81" s="21"/>
      <c r="H81" s="21"/>
      <c r="I81" s="21">
        <f>IF(K81&gt;K82,1,0)</f>
        <v>1</v>
      </c>
      <c r="J81" s="21">
        <f t="shared" si="12"/>
        <v>0</v>
      </c>
      <c r="K81" s="21">
        <f t="shared" si="13"/>
        <v>17</v>
      </c>
      <c r="L81" s="21">
        <f t="shared" si="14"/>
        <v>-17</v>
      </c>
      <c r="M81" s="21">
        <f>K82</f>
        <v>2</v>
      </c>
      <c r="N81" s="21">
        <f t="shared" si="15"/>
        <v>2</v>
      </c>
      <c r="O81" s="21">
        <f t="shared" si="16"/>
        <v>17</v>
      </c>
      <c r="P81" s="21">
        <f>SUM(D82:H82)</f>
        <v>2</v>
      </c>
      <c r="Q81" s="21">
        <f t="shared" si="17"/>
        <v>15</v>
      </c>
      <c r="R81" s="21" t="s">
        <v>76</v>
      </c>
      <c r="S81" s="21" t="s">
        <v>76</v>
      </c>
      <c r="T81" s="22" t="s">
        <v>76</v>
      </c>
    </row>
    <row r="82" spans="1:20" s="20" customFormat="1" ht="13.8" x14ac:dyDescent="0.3">
      <c r="A82" s="29"/>
      <c r="B82" s="21">
        <v>15</v>
      </c>
      <c r="C82" s="21" t="s">
        <v>57</v>
      </c>
      <c r="D82" s="21">
        <v>1</v>
      </c>
      <c r="E82" s="21">
        <v>1</v>
      </c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2</v>
      </c>
      <c r="L82" s="21">
        <f t="shared" si="14"/>
        <v>-17</v>
      </c>
      <c r="M82" s="21">
        <f>K81</f>
        <v>17</v>
      </c>
      <c r="N82" s="21">
        <f t="shared" si="15"/>
        <v>2</v>
      </c>
      <c r="O82" s="21">
        <f t="shared" si="16"/>
        <v>2</v>
      </c>
      <c r="P82" s="21">
        <f>SUM(D81:H81)</f>
        <v>17</v>
      </c>
      <c r="Q82" s="21">
        <f t="shared" si="17"/>
        <v>-15</v>
      </c>
      <c r="R82" s="21" t="s">
        <v>76</v>
      </c>
      <c r="S82" s="21" t="s">
        <v>76</v>
      </c>
      <c r="T82" s="22" t="s">
        <v>76</v>
      </c>
    </row>
    <row r="83" spans="1:20" s="17" customFormat="1" ht="13.8" x14ac:dyDescent="0.3">
      <c r="A83" s="28">
        <v>41</v>
      </c>
      <c r="B83" s="18" t="s">
        <v>76</v>
      </c>
      <c r="C83" s="18" t="s">
        <v>76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76</v>
      </c>
      <c r="S83" s="18" t="s">
        <v>76</v>
      </c>
      <c r="T83" s="19" t="s">
        <v>76</v>
      </c>
    </row>
    <row r="84" spans="1:20" s="17" customFormat="1" ht="13.8" x14ac:dyDescent="0.3">
      <c r="A84" s="28"/>
      <c r="B84" s="18" t="s">
        <v>76</v>
      </c>
      <c r="C84" s="18" t="s">
        <v>76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76</v>
      </c>
      <c r="S84" s="18" t="s">
        <v>76</v>
      </c>
      <c r="T84" s="19" t="s">
        <v>76</v>
      </c>
    </row>
    <row r="85" spans="1:20" s="20" customFormat="1" ht="13.8" x14ac:dyDescent="0.3">
      <c r="A85" s="29">
        <v>42</v>
      </c>
      <c r="B85" s="21" t="s">
        <v>76</v>
      </c>
      <c r="C85" s="21" t="s">
        <v>76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76</v>
      </c>
      <c r="S85" s="21" t="s">
        <v>76</v>
      </c>
      <c r="T85" s="22" t="s">
        <v>76</v>
      </c>
    </row>
    <row r="86" spans="1:20" s="20" customFormat="1" ht="13.8" x14ac:dyDescent="0.3">
      <c r="A86" s="29"/>
      <c r="B86" s="21" t="s">
        <v>76</v>
      </c>
      <c r="C86" s="21" t="s">
        <v>76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76</v>
      </c>
      <c r="S86" s="21" t="s">
        <v>76</v>
      </c>
      <c r="T86" s="22" t="s">
        <v>76</v>
      </c>
    </row>
    <row r="87" spans="1:20" s="17" customFormat="1" ht="13.8" x14ac:dyDescent="0.3">
      <c r="A87" s="28">
        <v>43</v>
      </c>
      <c r="B87" s="18" t="s">
        <v>76</v>
      </c>
      <c r="C87" s="18" t="s">
        <v>76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76</v>
      </c>
      <c r="S87" s="18" t="s">
        <v>76</v>
      </c>
      <c r="T87" s="19" t="s">
        <v>76</v>
      </c>
    </row>
    <row r="88" spans="1:20" s="17" customFormat="1" ht="13.8" x14ac:dyDescent="0.3">
      <c r="A88" s="28"/>
      <c r="B88" s="18" t="s">
        <v>76</v>
      </c>
      <c r="C88" s="18" t="s">
        <v>76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76</v>
      </c>
      <c r="S88" s="18" t="s">
        <v>76</v>
      </c>
      <c r="T88" s="19" t="s">
        <v>76</v>
      </c>
    </row>
    <row r="89" spans="1:20" s="20" customFormat="1" ht="13.8" x14ac:dyDescent="0.3">
      <c r="A89" s="29">
        <v>44</v>
      </c>
      <c r="B89" s="21" t="s">
        <v>76</v>
      </c>
      <c r="C89" s="21" t="s">
        <v>76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76</v>
      </c>
      <c r="S89" s="21" t="s">
        <v>76</v>
      </c>
      <c r="T89" s="22" t="s">
        <v>76</v>
      </c>
    </row>
    <row r="90" spans="1:20" s="20" customFormat="1" ht="13.8" x14ac:dyDescent="0.3">
      <c r="A90" s="29"/>
      <c r="B90" s="21" t="s">
        <v>76</v>
      </c>
      <c r="C90" s="21" t="s">
        <v>76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76</v>
      </c>
      <c r="S90" s="21" t="s">
        <v>76</v>
      </c>
      <c r="T90" s="22" t="s">
        <v>76</v>
      </c>
    </row>
    <row r="91" spans="1:20" s="17" customFormat="1" ht="13.8" x14ac:dyDescent="0.3">
      <c r="A91" s="28">
        <v>45</v>
      </c>
      <c r="B91" s="18" t="s">
        <v>76</v>
      </c>
      <c r="C91" s="18" t="s">
        <v>76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76</v>
      </c>
      <c r="S91" s="18" t="s">
        <v>76</v>
      </c>
      <c r="T91" s="19" t="s">
        <v>76</v>
      </c>
    </row>
    <row r="92" spans="1:20" s="17" customFormat="1" ht="13.8" x14ac:dyDescent="0.3">
      <c r="A92" s="28"/>
      <c r="B92" s="18" t="s">
        <v>76</v>
      </c>
      <c r="C92" s="18" t="s">
        <v>76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76</v>
      </c>
      <c r="S92" s="18" t="s">
        <v>76</v>
      </c>
      <c r="T92" s="19" t="s">
        <v>76</v>
      </c>
    </row>
    <row r="93" spans="1:20" s="20" customFormat="1" ht="13.8" x14ac:dyDescent="0.3">
      <c r="A93" s="29">
        <v>46</v>
      </c>
      <c r="B93" s="21" t="s">
        <v>76</v>
      </c>
      <c r="C93" s="21" t="s">
        <v>76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76</v>
      </c>
      <c r="S93" s="21" t="s">
        <v>76</v>
      </c>
      <c r="T93" s="22" t="s">
        <v>76</v>
      </c>
    </row>
    <row r="94" spans="1:20" s="20" customFormat="1" ht="13.8" x14ac:dyDescent="0.3">
      <c r="A94" s="29"/>
      <c r="B94" s="21" t="s">
        <v>76</v>
      </c>
      <c r="C94" s="21" t="s">
        <v>76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76</v>
      </c>
      <c r="S94" s="21" t="s">
        <v>76</v>
      </c>
      <c r="T94" s="22" t="s">
        <v>76</v>
      </c>
    </row>
    <row r="95" spans="1:20" s="17" customFormat="1" ht="13.8" x14ac:dyDescent="0.3">
      <c r="A95" s="28">
        <v>47</v>
      </c>
      <c r="B95" s="18" t="s">
        <v>76</v>
      </c>
      <c r="C95" s="18" t="s">
        <v>76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76</v>
      </c>
      <c r="S95" s="18" t="s">
        <v>76</v>
      </c>
      <c r="T95" s="19" t="s">
        <v>76</v>
      </c>
    </row>
    <row r="96" spans="1:20" s="17" customFormat="1" ht="13.8" x14ac:dyDescent="0.3">
      <c r="A96" s="28"/>
      <c r="B96" s="18" t="s">
        <v>76</v>
      </c>
      <c r="C96" s="18" t="s">
        <v>76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76</v>
      </c>
      <c r="S96" s="18" t="s">
        <v>76</v>
      </c>
      <c r="T96" s="19" t="s">
        <v>76</v>
      </c>
    </row>
    <row r="97" spans="1:20" s="20" customFormat="1" ht="13.8" x14ac:dyDescent="0.3">
      <c r="A97" s="29">
        <v>48</v>
      </c>
      <c r="B97" s="21" t="s">
        <v>76</v>
      </c>
      <c r="C97" s="21" t="s">
        <v>76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76</v>
      </c>
      <c r="S97" s="21" t="s">
        <v>76</v>
      </c>
      <c r="T97" s="22" t="s">
        <v>76</v>
      </c>
    </row>
    <row r="98" spans="1:20" s="20" customFormat="1" ht="13.8" x14ac:dyDescent="0.3">
      <c r="A98" s="29"/>
      <c r="B98" s="21" t="s">
        <v>76</v>
      </c>
      <c r="C98" s="21" t="s">
        <v>76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76</v>
      </c>
      <c r="S98" s="21" t="s">
        <v>76</v>
      </c>
      <c r="T98" s="22" t="s">
        <v>76</v>
      </c>
    </row>
    <row r="99" spans="1:20" s="17" customFormat="1" ht="13.8" x14ac:dyDescent="0.3">
      <c r="A99" s="28">
        <v>49</v>
      </c>
      <c r="B99" s="18" t="s">
        <v>76</v>
      </c>
      <c r="C99" s="18" t="s">
        <v>76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76</v>
      </c>
      <c r="S99" s="18" t="s">
        <v>76</v>
      </c>
      <c r="T99" s="19" t="s">
        <v>76</v>
      </c>
    </row>
    <row r="100" spans="1:20" s="17" customFormat="1" ht="13.8" x14ac:dyDescent="0.3">
      <c r="A100" s="28"/>
      <c r="B100" s="18" t="s">
        <v>76</v>
      </c>
      <c r="C100" s="18" t="s">
        <v>76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76</v>
      </c>
      <c r="S100" s="18" t="s">
        <v>76</v>
      </c>
      <c r="T100" s="19" t="s">
        <v>76</v>
      </c>
    </row>
    <row r="101" spans="1:20" s="20" customFormat="1" ht="13.8" x14ac:dyDescent="0.3">
      <c r="A101" s="29">
        <v>50</v>
      </c>
      <c r="B101" s="21" t="s">
        <v>76</v>
      </c>
      <c r="C101" s="21" t="s">
        <v>76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76</v>
      </c>
      <c r="S101" s="21" t="s">
        <v>76</v>
      </c>
      <c r="T101" s="22" t="s">
        <v>76</v>
      </c>
    </row>
    <row r="102" spans="1:20" s="20" customFormat="1" ht="13.8" x14ac:dyDescent="0.3">
      <c r="A102" s="29"/>
      <c r="B102" s="21" t="s">
        <v>76</v>
      </c>
      <c r="C102" s="21" t="s">
        <v>76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76</v>
      </c>
      <c r="S102" s="21" t="s">
        <v>76</v>
      </c>
      <c r="T102" s="22" t="s">
        <v>76</v>
      </c>
    </row>
    <row r="103" spans="1:20" s="17" customFormat="1" ht="13.8" x14ac:dyDescent="0.3">
      <c r="A103" s="28">
        <v>51</v>
      </c>
      <c r="B103" s="18" t="s">
        <v>76</v>
      </c>
      <c r="C103" s="18" t="s">
        <v>76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76</v>
      </c>
      <c r="S103" s="18" t="s">
        <v>76</v>
      </c>
      <c r="T103" s="19" t="s">
        <v>76</v>
      </c>
    </row>
    <row r="104" spans="1:20" s="17" customFormat="1" ht="13.8" x14ac:dyDescent="0.3">
      <c r="A104" s="28"/>
      <c r="B104" s="18" t="s">
        <v>76</v>
      </c>
      <c r="C104" s="18" t="s">
        <v>76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76</v>
      </c>
      <c r="S104" s="18" t="s">
        <v>76</v>
      </c>
      <c r="T104" s="19" t="s">
        <v>76</v>
      </c>
    </row>
    <row r="105" spans="1:20" s="20" customFormat="1" ht="13.8" x14ac:dyDescent="0.3">
      <c r="A105" s="29">
        <v>52</v>
      </c>
      <c r="B105" s="21" t="s">
        <v>76</v>
      </c>
      <c r="C105" s="21" t="s">
        <v>76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76</v>
      </c>
      <c r="S105" s="21" t="s">
        <v>76</v>
      </c>
      <c r="T105" s="22" t="s">
        <v>76</v>
      </c>
    </row>
    <row r="106" spans="1:20" s="20" customFormat="1" ht="13.8" x14ac:dyDescent="0.3">
      <c r="A106" s="29"/>
      <c r="B106" s="21" t="s">
        <v>76</v>
      </c>
      <c r="C106" s="21" t="s">
        <v>76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76</v>
      </c>
      <c r="S106" s="21" t="s">
        <v>76</v>
      </c>
      <c r="T106" s="22" t="s">
        <v>76</v>
      </c>
    </row>
    <row r="107" spans="1:20" s="17" customFormat="1" ht="13.8" x14ac:dyDescent="0.3">
      <c r="A107" s="28">
        <v>53</v>
      </c>
      <c r="B107" s="18" t="s">
        <v>76</v>
      </c>
      <c r="C107" s="18" t="s">
        <v>76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76</v>
      </c>
      <c r="S107" s="18" t="s">
        <v>76</v>
      </c>
      <c r="T107" s="19" t="s">
        <v>76</v>
      </c>
    </row>
    <row r="108" spans="1:20" s="17" customFormat="1" ht="13.8" x14ac:dyDescent="0.3">
      <c r="A108" s="28"/>
      <c r="B108" s="18" t="s">
        <v>76</v>
      </c>
      <c r="C108" s="18" t="s">
        <v>76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76</v>
      </c>
      <c r="S108" s="18" t="s">
        <v>76</v>
      </c>
      <c r="T108" s="19" t="s">
        <v>76</v>
      </c>
    </row>
    <row r="109" spans="1:20" s="20" customFormat="1" ht="13.8" x14ac:dyDescent="0.3">
      <c r="A109" s="29">
        <v>54</v>
      </c>
      <c r="B109" s="21" t="s">
        <v>76</v>
      </c>
      <c r="C109" s="21" t="s">
        <v>76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76</v>
      </c>
      <c r="S109" s="21" t="s">
        <v>76</v>
      </c>
      <c r="T109" s="22" t="s">
        <v>76</v>
      </c>
    </row>
    <row r="110" spans="1:20" s="20" customFormat="1" ht="13.8" x14ac:dyDescent="0.3">
      <c r="A110" s="29"/>
      <c r="B110" s="21" t="s">
        <v>76</v>
      </c>
      <c r="C110" s="21" t="s">
        <v>76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76</v>
      </c>
      <c r="S110" s="21" t="s">
        <v>76</v>
      </c>
      <c r="T110" s="22" t="s">
        <v>76</v>
      </c>
    </row>
    <row r="111" spans="1:20" s="17" customFormat="1" ht="13.8" x14ac:dyDescent="0.3">
      <c r="A111" s="28">
        <v>55</v>
      </c>
      <c r="B111" s="18" t="s">
        <v>76</v>
      </c>
      <c r="C111" s="18" t="s">
        <v>76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76</v>
      </c>
      <c r="S111" s="18" t="s">
        <v>76</v>
      </c>
      <c r="T111" s="19" t="s">
        <v>76</v>
      </c>
    </row>
    <row r="112" spans="1:20" s="17" customFormat="1" ht="13.8" x14ac:dyDescent="0.3">
      <c r="A112" s="28"/>
      <c r="B112" s="18" t="s">
        <v>76</v>
      </c>
      <c r="C112" s="18" t="s">
        <v>76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76</v>
      </c>
      <c r="S112" s="18" t="s">
        <v>76</v>
      </c>
      <c r="T112" s="19" t="s">
        <v>76</v>
      </c>
    </row>
    <row r="113" spans="1:20" s="20" customFormat="1" ht="13.8" x14ac:dyDescent="0.3">
      <c r="A113" s="29">
        <v>56</v>
      </c>
      <c r="B113" s="21" t="s">
        <v>76</v>
      </c>
      <c r="C113" s="21" t="s">
        <v>76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76</v>
      </c>
      <c r="S113" s="21" t="s">
        <v>76</v>
      </c>
      <c r="T113" s="22" t="s">
        <v>76</v>
      </c>
    </row>
    <row r="114" spans="1:20" s="20" customFormat="1" ht="13.8" x14ac:dyDescent="0.3">
      <c r="A114" s="29"/>
      <c r="B114" s="21" t="s">
        <v>76</v>
      </c>
      <c r="C114" s="21" t="s">
        <v>76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76</v>
      </c>
      <c r="S114" s="21" t="s">
        <v>76</v>
      </c>
      <c r="T114" s="22" t="s">
        <v>76</v>
      </c>
    </row>
    <row r="115" spans="1:20" s="17" customFormat="1" ht="13.8" x14ac:dyDescent="0.3">
      <c r="A115" s="28">
        <v>57</v>
      </c>
      <c r="B115" s="18" t="s">
        <v>76</v>
      </c>
      <c r="C115" s="18" t="s">
        <v>76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76</v>
      </c>
      <c r="S115" s="18" t="s">
        <v>76</v>
      </c>
      <c r="T115" s="19" t="s">
        <v>76</v>
      </c>
    </row>
    <row r="116" spans="1:20" s="17" customFormat="1" ht="13.8" x14ac:dyDescent="0.3">
      <c r="A116" s="28"/>
      <c r="B116" s="18" t="s">
        <v>76</v>
      </c>
      <c r="C116" s="18" t="s">
        <v>76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76</v>
      </c>
      <c r="S116" s="18" t="s">
        <v>76</v>
      </c>
      <c r="T116" s="19" t="s">
        <v>76</v>
      </c>
    </row>
    <row r="117" spans="1:20" s="20" customFormat="1" ht="13.8" x14ac:dyDescent="0.3">
      <c r="A117" s="29">
        <v>58</v>
      </c>
      <c r="B117" s="21" t="s">
        <v>76</v>
      </c>
      <c r="C117" s="21" t="s">
        <v>76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76</v>
      </c>
      <c r="S117" s="21" t="s">
        <v>76</v>
      </c>
      <c r="T117" s="22" t="s">
        <v>76</v>
      </c>
    </row>
    <row r="118" spans="1:20" s="20" customFormat="1" ht="13.8" x14ac:dyDescent="0.3">
      <c r="A118" s="29"/>
      <c r="B118" s="21" t="s">
        <v>76</v>
      </c>
      <c r="C118" s="21" t="s">
        <v>76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76</v>
      </c>
      <c r="S118" s="21" t="s">
        <v>76</v>
      </c>
      <c r="T118" s="22" t="s">
        <v>76</v>
      </c>
    </row>
    <row r="119" spans="1:20" s="17" customFormat="1" ht="13.8" x14ac:dyDescent="0.3">
      <c r="A119" s="28">
        <v>59</v>
      </c>
      <c r="B119" s="18" t="s">
        <v>76</v>
      </c>
      <c r="C119" s="18" t="s">
        <v>76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76</v>
      </c>
      <c r="S119" s="18" t="s">
        <v>76</v>
      </c>
      <c r="T119" s="19" t="s">
        <v>76</v>
      </c>
    </row>
    <row r="120" spans="1:20" s="17" customFormat="1" ht="13.8" x14ac:dyDescent="0.3">
      <c r="A120" s="28"/>
      <c r="B120" s="18" t="s">
        <v>76</v>
      </c>
      <c r="C120" s="18" t="s">
        <v>76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76</v>
      </c>
      <c r="S120" s="18" t="s">
        <v>76</v>
      </c>
      <c r="T120" s="19" t="s">
        <v>76</v>
      </c>
    </row>
    <row r="121" spans="1:20" s="20" customFormat="1" ht="13.8" x14ac:dyDescent="0.3">
      <c r="A121" s="29">
        <v>60</v>
      </c>
      <c r="B121" s="21" t="s">
        <v>76</v>
      </c>
      <c r="C121" s="21" t="s">
        <v>76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76</v>
      </c>
      <c r="S121" s="21" t="s">
        <v>76</v>
      </c>
      <c r="T121" s="22" t="s">
        <v>76</v>
      </c>
    </row>
    <row r="122" spans="1:20" s="20" customFormat="1" ht="13.8" x14ac:dyDescent="0.3">
      <c r="A122" s="29"/>
      <c r="B122" s="21" t="s">
        <v>76</v>
      </c>
      <c r="C122" s="21" t="s">
        <v>76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76</v>
      </c>
      <c r="S122" s="21" t="s">
        <v>76</v>
      </c>
      <c r="T122" s="22" t="s">
        <v>76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D11" sqref="D11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62</v>
      </c>
      <c r="B1" s="26" t="s">
        <v>15</v>
      </c>
      <c r="C1" s="26" t="s">
        <v>16</v>
      </c>
      <c r="D1" s="26" t="s">
        <v>63</v>
      </c>
      <c r="E1" s="26"/>
      <c r="F1" s="26"/>
      <c r="G1" s="26"/>
      <c r="H1" s="26"/>
      <c r="I1" s="26" t="s">
        <v>64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65</v>
      </c>
      <c r="S1" s="26"/>
      <c r="T1" s="26"/>
    </row>
    <row r="2" spans="1:20" x14ac:dyDescent="0.3">
      <c r="A2" s="26"/>
      <c r="B2" s="26"/>
      <c r="C2" s="26"/>
      <c r="D2" s="14" t="s">
        <v>66</v>
      </c>
      <c r="E2" s="14" t="s">
        <v>67</v>
      </c>
      <c r="F2" s="14" t="s">
        <v>68</v>
      </c>
      <c r="G2" s="14" t="s">
        <v>69</v>
      </c>
      <c r="H2" s="14" t="s">
        <v>70</v>
      </c>
      <c r="I2" s="14" t="s">
        <v>71</v>
      </c>
      <c r="J2" s="14" t="s">
        <v>72</v>
      </c>
      <c r="K2" s="14" t="s">
        <v>73</v>
      </c>
      <c r="L2" s="14" t="s">
        <v>74</v>
      </c>
      <c r="M2" s="14" t="s">
        <v>75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76</v>
      </c>
      <c r="S2" s="16" t="s">
        <v>76</v>
      </c>
      <c r="T2" s="14" t="s">
        <v>77</v>
      </c>
    </row>
    <row r="3" spans="1:20" s="17" customFormat="1" ht="13.8" x14ac:dyDescent="0.3">
      <c r="A3" s="28">
        <v>1</v>
      </c>
      <c r="B3" s="18">
        <v>2</v>
      </c>
      <c r="C3" s="18" t="s">
        <v>45</v>
      </c>
      <c r="D3" s="18">
        <v>14</v>
      </c>
      <c r="E3" s="18">
        <v>10</v>
      </c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24</v>
      </c>
      <c r="L3" s="18">
        <f t="shared" ref="L3:L34" si="2">N3-K3-M3</f>
        <v>-109</v>
      </c>
      <c r="M3" s="18">
        <f>K4</f>
        <v>87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24</v>
      </c>
      <c r="P3" s="18">
        <f>SUM(D4:H4)</f>
        <v>87</v>
      </c>
      <c r="Q3" s="18">
        <f t="shared" ref="Q3:Q34" si="5">O3-P3</f>
        <v>-63</v>
      </c>
      <c r="R3" s="18" t="s">
        <v>76</v>
      </c>
      <c r="S3" s="18" t="s">
        <v>76</v>
      </c>
      <c r="T3" s="19" t="s">
        <v>76</v>
      </c>
    </row>
    <row r="4" spans="1:20" s="17" customFormat="1" ht="13.8" x14ac:dyDescent="0.3">
      <c r="A4" s="28"/>
      <c r="B4" s="18">
        <v>5</v>
      </c>
      <c r="C4" s="18" t="s">
        <v>79</v>
      </c>
      <c r="D4" s="18">
        <v>29</v>
      </c>
      <c r="E4" s="18">
        <v>58</v>
      </c>
      <c r="F4" s="18"/>
      <c r="G4" s="18"/>
      <c r="H4" s="18"/>
      <c r="I4" s="18">
        <f>IF(K4&gt;K3,1,0)</f>
        <v>1</v>
      </c>
      <c r="J4" s="18">
        <f t="shared" si="0"/>
        <v>0</v>
      </c>
      <c r="K4" s="18">
        <f t="shared" si="1"/>
        <v>87</v>
      </c>
      <c r="L4" s="18">
        <f t="shared" si="2"/>
        <v>-109</v>
      </c>
      <c r="M4" s="18">
        <f>K3</f>
        <v>24</v>
      </c>
      <c r="N4" s="18">
        <f t="shared" si="3"/>
        <v>2</v>
      </c>
      <c r="O4" s="18">
        <f t="shared" si="4"/>
        <v>87</v>
      </c>
      <c r="P4" s="18">
        <f>SUM(D3:H3)</f>
        <v>24</v>
      </c>
      <c r="Q4" s="18">
        <f t="shared" si="5"/>
        <v>63</v>
      </c>
      <c r="R4" s="18" t="s">
        <v>76</v>
      </c>
      <c r="S4" s="18" t="s">
        <v>76</v>
      </c>
      <c r="T4" s="19" t="s">
        <v>76</v>
      </c>
    </row>
    <row r="5" spans="1:20" s="20" customFormat="1" ht="13.8" x14ac:dyDescent="0.3">
      <c r="A5" s="29">
        <v>2</v>
      </c>
      <c r="B5" s="21">
        <v>4</v>
      </c>
      <c r="C5" s="21" t="s">
        <v>47</v>
      </c>
      <c r="D5" s="21">
        <v>20</v>
      </c>
      <c r="E5" s="21">
        <v>10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30</v>
      </c>
      <c r="L5" s="21">
        <f t="shared" si="2"/>
        <v>-46</v>
      </c>
      <c r="M5" s="21">
        <f>K6</f>
        <v>18</v>
      </c>
      <c r="N5" s="21">
        <f t="shared" si="3"/>
        <v>2</v>
      </c>
      <c r="O5" s="21">
        <f t="shared" si="4"/>
        <v>30</v>
      </c>
      <c r="P5" s="21">
        <f>SUM(D6:H6)</f>
        <v>18</v>
      </c>
      <c r="Q5" s="21">
        <f t="shared" si="5"/>
        <v>12</v>
      </c>
      <c r="R5" s="21" t="s">
        <v>76</v>
      </c>
      <c r="S5" s="21" t="s">
        <v>76</v>
      </c>
      <c r="T5" s="22" t="s">
        <v>76</v>
      </c>
    </row>
    <row r="6" spans="1:20" s="20" customFormat="1" ht="13.8" x14ac:dyDescent="0.3">
      <c r="A6" s="29"/>
      <c r="B6" s="21">
        <v>12</v>
      </c>
      <c r="C6" s="21" t="s">
        <v>55</v>
      </c>
      <c r="D6" s="21">
        <v>13</v>
      </c>
      <c r="E6" s="21">
        <v>5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18</v>
      </c>
      <c r="L6" s="21">
        <f t="shared" si="2"/>
        <v>-46</v>
      </c>
      <c r="M6" s="21">
        <f>K5</f>
        <v>30</v>
      </c>
      <c r="N6" s="21">
        <f t="shared" si="3"/>
        <v>2</v>
      </c>
      <c r="O6" s="21">
        <f t="shared" si="4"/>
        <v>18</v>
      </c>
      <c r="P6" s="21">
        <f>SUM(D5:H5)</f>
        <v>30</v>
      </c>
      <c r="Q6" s="21">
        <f t="shared" si="5"/>
        <v>-12</v>
      </c>
      <c r="R6" s="21" t="s">
        <v>76</v>
      </c>
      <c r="S6" s="21" t="s">
        <v>76</v>
      </c>
      <c r="T6" s="22" t="s">
        <v>76</v>
      </c>
    </row>
    <row r="7" spans="1:20" s="17" customFormat="1" ht="13.8" x14ac:dyDescent="0.3">
      <c r="A7" s="28">
        <v>3</v>
      </c>
      <c r="B7" s="18">
        <v>2</v>
      </c>
      <c r="C7" s="18" t="s">
        <v>45</v>
      </c>
      <c r="D7" s="18">
        <v>9</v>
      </c>
      <c r="E7" s="18">
        <v>8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17</v>
      </c>
      <c r="L7" s="18">
        <f t="shared" si="2"/>
        <v>-35</v>
      </c>
      <c r="M7" s="18">
        <f>K8</f>
        <v>20</v>
      </c>
      <c r="N7" s="18">
        <f t="shared" si="3"/>
        <v>2</v>
      </c>
      <c r="O7" s="18">
        <f t="shared" si="4"/>
        <v>17</v>
      </c>
      <c r="P7" s="18">
        <f>SUM(D8:H8)</f>
        <v>20</v>
      </c>
      <c r="Q7" s="18">
        <f t="shared" si="5"/>
        <v>-3</v>
      </c>
      <c r="R7" s="18" t="s">
        <v>76</v>
      </c>
      <c r="S7" s="18" t="s">
        <v>76</v>
      </c>
      <c r="T7" s="19" t="s">
        <v>76</v>
      </c>
    </row>
    <row r="8" spans="1:20" s="17" customFormat="1" ht="13.8" x14ac:dyDescent="0.3">
      <c r="A8" s="28"/>
      <c r="B8" s="18">
        <v>12</v>
      </c>
      <c r="C8" s="18" t="s">
        <v>55</v>
      </c>
      <c r="D8" s="18">
        <v>10</v>
      </c>
      <c r="E8" s="18">
        <v>10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20</v>
      </c>
      <c r="L8" s="18">
        <f t="shared" si="2"/>
        <v>-35</v>
      </c>
      <c r="M8" s="18">
        <f>K7</f>
        <v>17</v>
      </c>
      <c r="N8" s="18">
        <f t="shared" si="3"/>
        <v>2</v>
      </c>
      <c r="O8" s="18">
        <f t="shared" si="4"/>
        <v>20</v>
      </c>
      <c r="P8" s="18">
        <f>SUM(D7:H7)</f>
        <v>17</v>
      </c>
      <c r="Q8" s="18">
        <f t="shared" si="5"/>
        <v>3</v>
      </c>
      <c r="R8" s="18" t="s">
        <v>76</v>
      </c>
      <c r="S8" s="18" t="s">
        <v>76</v>
      </c>
      <c r="T8" s="19" t="s">
        <v>76</v>
      </c>
    </row>
    <row r="9" spans="1:20" s="20" customFormat="1" ht="13.8" x14ac:dyDescent="0.3">
      <c r="A9" s="29">
        <v>4</v>
      </c>
      <c r="B9" s="21">
        <v>5</v>
      </c>
      <c r="C9" s="21" t="s">
        <v>79</v>
      </c>
      <c r="D9" s="21">
        <v>8</v>
      </c>
      <c r="E9" s="21">
        <v>30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 t="shared" si="1"/>
        <v>38</v>
      </c>
      <c r="L9" s="21">
        <f t="shared" si="2"/>
        <v>-45</v>
      </c>
      <c r="M9" s="21">
        <f>K10</f>
        <v>9</v>
      </c>
      <c r="N9" s="21">
        <f t="shared" si="3"/>
        <v>2</v>
      </c>
      <c r="O9" s="21">
        <f t="shared" si="4"/>
        <v>38</v>
      </c>
      <c r="P9" s="21">
        <f>SUM(D10:H10)</f>
        <v>9</v>
      </c>
      <c r="Q9" s="21">
        <f t="shared" si="5"/>
        <v>29</v>
      </c>
      <c r="R9" s="21" t="s">
        <v>76</v>
      </c>
      <c r="S9" s="21" t="s">
        <v>76</v>
      </c>
      <c r="T9" s="22" t="s">
        <v>76</v>
      </c>
    </row>
    <row r="10" spans="1:20" s="20" customFormat="1" ht="13.8" x14ac:dyDescent="0.3">
      <c r="A10" s="29"/>
      <c r="B10" s="21">
        <v>4</v>
      </c>
      <c r="C10" s="21" t="s">
        <v>47</v>
      </c>
      <c r="D10" s="21">
        <v>3</v>
      </c>
      <c r="E10" s="21">
        <v>6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9</v>
      </c>
      <c r="L10" s="21">
        <f t="shared" si="2"/>
        <v>-45</v>
      </c>
      <c r="M10" s="21">
        <f>K9</f>
        <v>38</v>
      </c>
      <c r="N10" s="21">
        <f t="shared" si="3"/>
        <v>2</v>
      </c>
      <c r="O10" s="21">
        <f t="shared" si="4"/>
        <v>9</v>
      </c>
      <c r="P10" s="21">
        <f>SUM(D9:H9)</f>
        <v>38</v>
      </c>
      <c r="Q10" s="21">
        <f t="shared" si="5"/>
        <v>-29</v>
      </c>
      <c r="R10" s="21" t="s">
        <v>76</v>
      </c>
      <c r="S10" s="21" t="s">
        <v>76</v>
      </c>
      <c r="T10" s="22" t="s">
        <v>76</v>
      </c>
    </row>
    <row r="11" spans="1:20" s="17" customFormat="1" ht="13.8" x14ac:dyDescent="0.3">
      <c r="A11" s="28">
        <v>5</v>
      </c>
      <c r="B11" s="18" t="s">
        <v>76</v>
      </c>
      <c r="C11" s="18" t="s">
        <v>76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76</v>
      </c>
      <c r="S11" s="18" t="s">
        <v>76</v>
      </c>
      <c r="T11" s="19" t="s">
        <v>76</v>
      </c>
    </row>
    <row r="12" spans="1:20" s="17" customFormat="1" ht="13.8" x14ac:dyDescent="0.3">
      <c r="A12" s="28"/>
      <c r="B12" s="18" t="s">
        <v>76</v>
      </c>
      <c r="C12" s="18" t="s">
        <v>76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76</v>
      </c>
      <c r="S12" s="18" t="s">
        <v>76</v>
      </c>
      <c r="T12" s="19" t="s">
        <v>76</v>
      </c>
    </row>
    <row r="13" spans="1:20" s="20" customFormat="1" ht="13.8" x14ac:dyDescent="0.3">
      <c r="A13" s="29">
        <v>6</v>
      </c>
      <c r="B13" s="21" t="s">
        <v>76</v>
      </c>
      <c r="C13" s="21" t="s">
        <v>76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76</v>
      </c>
      <c r="S13" s="21" t="s">
        <v>76</v>
      </c>
      <c r="T13" s="22" t="s">
        <v>76</v>
      </c>
    </row>
    <row r="14" spans="1:20" s="20" customFormat="1" ht="13.8" x14ac:dyDescent="0.3">
      <c r="A14" s="29"/>
      <c r="B14" s="21" t="s">
        <v>76</v>
      </c>
      <c r="C14" s="21" t="s">
        <v>76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76</v>
      </c>
      <c r="S14" s="21" t="s">
        <v>76</v>
      </c>
      <c r="T14" s="22" t="s">
        <v>76</v>
      </c>
    </row>
    <row r="15" spans="1:20" s="17" customFormat="1" ht="13.8" x14ac:dyDescent="0.3">
      <c r="A15" s="28">
        <v>7</v>
      </c>
      <c r="B15" s="18" t="s">
        <v>76</v>
      </c>
      <c r="C15" s="18" t="s">
        <v>76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76</v>
      </c>
      <c r="S15" s="18" t="s">
        <v>76</v>
      </c>
      <c r="T15" s="19" t="s">
        <v>76</v>
      </c>
    </row>
    <row r="16" spans="1:20" s="17" customFormat="1" ht="13.8" x14ac:dyDescent="0.3">
      <c r="A16" s="28"/>
      <c r="B16" s="18" t="s">
        <v>76</v>
      </c>
      <c r="C16" s="18" t="s">
        <v>76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76</v>
      </c>
      <c r="S16" s="18" t="s">
        <v>76</v>
      </c>
      <c r="T16" s="19" t="s">
        <v>76</v>
      </c>
    </row>
    <row r="17" spans="1:20" s="20" customFormat="1" ht="13.8" x14ac:dyDescent="0.3">
      <c r="A17" s="29">
        <v>8</v>
      </c>
      <c r="B17" s="21" t="s">
        <v>76</v>
      </c>
      <c r="C17" s="21" t="s">
        <v>76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76</v>
      </c>
      <c r="S17" s="21" t="s">
        <v>76</v>
      </c>
      <c r="T17" s="22" t="s">
        <v>76</v>
      </c>
    </row>
    <row r="18" spans="1:20" s="20" customFormat="1" ht="13.8" x14ac:dyDescent="0.3">
      <c r="A18" s="29"/>
      <c r="B18" s="21" t="s">
        <v>76</v>
      </c>
      <c r="C18" s="21" t="s">
        <v>76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76</v>
      </c>
      <c r="S18" s="21" t="s">
        <v>76</v>
      </c>
      <c r="T18" s="22" t="s">
        <v>76</v>
      </c>
    </row>
    <row r="19" spans="1:20" s="17" customFormat="1" ht="13.8" x14ac:dyDescent="0.3">
      <c r="A19" s="28">
        <v>9</v>
      </c>
      <c r="B19" s="18" t="s">
        <v>76</v>
      </c>
      <c r="C19" s="18" t="s">
        <v>76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76</v>
      </c>
      <c r="S19" s="18" t="s">
        <v>76</v>
      </c>
      <c r="T19" s="19" t="s">
        <v>76</v>
      </c>
    </row>
    <row r="20" spans="1:20" s="17" customFormat="1" ht="13.8" x14ac:dyDescent="0.3">
      <c r="A20" s="28"/>
      <c r="B20" s="18" t="s">
        <v>76</v>
      </c>
      <c r="C20" s="18" t="s">
        <v>76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76</v>
      </c>
      <c r="S20" s="18" t="s">
        <v>76</v>
      </c>
      <c r="T20" s="19" t="s">
        <v>76</v>
      </c>
    </row>
    <row r="21" spans="1:20" s="20" customFormat="1" ht="13.8" x14ac:dyDescent="0.3">
      <c r="A21" s="29">
        <v>10</v>
      </c>
      <c r="B21" s="21" t="s">
        <v>76</v>
      </c>
      <c r="C21" s="21" t="s">
        <v>76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76</v>
      </c>
      <c r="S21" s="21" t="s">
        <v>76</v>
      </c>
      <c r="T21" s="22" t="s">
        <v>76</v>
      </c>
    </row>
    <row r="22" spans="1:20" s="20" customFormat="1" ht="13.8" x14ac:dyDescent="0.3">
      <c r="A22" s="29"/>
      <c r="B22" s="21" t="s">
        <v>76</v>
      </c>
      <c r="C22" s="21" t="s">
        <v>76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76</v>
      </c>
      <c r="S22" s="21" t="s">
        <v>76</v>
      </c>
      <c r="T22" s="22" t="s">
        <v>76</v>
      </c>
    </row>
    <row r="23" spans="1:20" s="17" customFormat="1" ht="13.8" x14ac:dyDescent="0.3">
      <c r="A23" s="28">
        <v>11</v>
      </c>
      <c r="B23" s="18" t="s">
        <v>76</v>
      </c>
      <c r="C23" s="18" t="s">
        <v>76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76</v>
      </c>
      <c r="S23" s="18" t="s">
        <v>76</v>
      </c>
      <c r="T23" s="19" t="s">
        <v>76</v>
      </c>
    </row>
    <row r="24" spans="1:20" s="17" customFormat="1" ht="13.8" x14ac:dyDescent="0.3">
      <c r="A24" s="28"/>
      <c r="B24" s="18" t="s">
        <v>76</v>
      </c>
      <c r="C24" s="18" t="s">
        <v>76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76</v>
      </c>
      <c r="S24" s="18" t="s">
        <v>76</v>
      </c>
      <c r="T24" s="19" t="s">
        <v>76</v>
      </c>
    </row>
    <row r="25" spans="1:20" s="20" customFormat="1" ht="13.8" x14ac:dyDescent="0.3">
      <c r="A25" s="29">
        <v>12</v>
      </c>
      <c r="B25" s="21" t="s">
        <v>76</v>
      </c>
      <c r="C25" s="21" t="s">
        <v>76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76</v>
      </c>
      <c r="S25" s="21" t="s">
        <v>76</v>
      </c>
      <c r="T25" s="22" t="s">
        <v>76</v>
      </c>
    </row>
    <row r="26" spans="1:20" s="20" customFormat="1" ht="13.8" x14ac:dyDescent="0.3">
      <c r="A26" s="29"/>
      <c r="B26" s="21" t="s">
        <v>76</v>
      </c>
      <c r="C26" s="21" t="s">
        <v>76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76</v>
      </c>
      <c r="S26" s="21" t="s">
        <v>76</v>
      </c>
      <c r="T26" s="22" t="s">
        <v>76</v>
      </c>
    </row>
    <row r="27" spans="1:20" s="17" customFormat="1" ht="13.8" x14ac:dyDescent="0.3">
      <c r="A27" s="28">
        <v>13</v>
      </c>
      <c r="B27" s="18" t="s">
        <v>76</v>
      </c>
      <c r="C27" s="18" t="s">
        <v>76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76</v>
      </c>
      <c r="S27" s="18" t="s">
        <v>76</v>
      </c>
      <c r="T27" s="19" t="s">
        <v>76</v>
      </c>
    </row>
    <row r="28" spans="1:20" s="17" customFormat="1" ht="13.8" x14ac:dyDescent="0.3">
      <c r="A28" s="28"/>
      <c r="B28" s="18" t="s">
        <v>76</v>
      </c>
      <c r="C28" s="18" t="s">
        <v>76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76</v>
      </c>
      <c r="S28" s="18" t="s">
        <v>76</v>
      </c>
      <c r="T28" s="19" t="s">
        <v>76</v>
      </c>
    </row>
    <row r="29" spans="1:20" s="20" customFormat="1" ht="13.8" x14ac:dyDescent="0.3">
      <c r="A29" s="29">
        <v>14</v>
      </c>
      <c r="B29" s="21" t="s">
        <v>76</v>
      </c>
      <c r="C29" s="21" t="s">
        <v>76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76</v>
      </c>
      <c r="S29" s="21" t="s">
        <v>76</v>
      </c>
      <c r="T29" s="22" t="s">
        <v>76</v>
      </c>
    </row>
    <row r="30" spans="1:20" s="20" customFormat="1" ht="13.8" x14ac:dyDescent="0.3">
      <c r="A30" s="29"/>
      <c r="B30" s="21" t="s">
        <v>76</v>
      </c>
      <c r="C30" s="21" t="s">
        <v>76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76</v>
      </c>
      <c r="S30" s="21" t="s">
        <v>76</v>
      </c>
      <c r="T30" s="22" t="s">
        <v>76</v>
      </c>
    </row>
    <row r="31" spans="1:20" s="17" customFormat="1" ht="13.8" x14ac:dyDescent="0.3">
      <c r="A31" s="28">
        <v>15</v>
      </c>
      <c r="B31" s="18" t="s">
        <v>76</v>
      </c>
      <c r="C31" s="18" t="s">
        <v>76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76</v>
      </c>
      <c r="S31" s="18" t="s">
        <v>76</v>
      </c>
      <c r="T31" s="19" t="s">
        <v>76</v>
      </c>
    </row>
    <row r="32" spans="1:20" s="17" customFormat="1" ht="13.8" x14ac:dyDescent="0.3">
      <c r="A32" s="28"/>
      <c r="B32" s="18" t="s">
        <v>76</v>
      </c>
      <c r="C32" s="18" t="s">
        <v>76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76</v>
      </c>
      <c r="S32" s="18" t="s">
        <v>76</v>
      </c>
      <c r="T32" s="19" t="s">
        <v>76</v>
      </c>
    </row>
    <row r="33" spans="1:20" s="20" customFormat="1" ht="13.8" x14ac:dyDescent="0.3">
      <c r="A33" s="29">
        <v>16</v>
      </c>
      <c r="B33" s="21" t="s">
        <v>76</v>
      </c>
      <c r="C33" s="21" t="s">
        <v>76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76</v>
      </c>
      <c r="S33" s="21" t="s">
        <v>76</v>
      </c>
      <c r="T33" s="22" t="s">
        <v>76</v>
      </c>
    </row>
    <row r="34" spans="1:20" s="20" customFormat="1" ht="13.8" x14ac:dyDescent="0.3">
      <c r="A34" s="29"/>
      <c r="B34" s="21" t="s">
        <v>76</v>
      </c>
      <c r="C34" s="21" t="s">
        <v>76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76</v>
      </c>
      <c r="S34" s="21" t="s">
        <v>76</v>
      </c>
      <c r="T34" s="22" t="s">
        <v>76</v>
      </c>
    </row>
    <row r="35" spans="1:20" s="17" customFormat="1" ht="13.8" x14ac:dyDescent="0.3">
      <c r="A35" s="28">
        <v>17</v>
      </c>
      <c r="B35" s="18" t="s">
        <v>76</v>
      </c>
      <c r="C35" s="18" t="s">
        <v>76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76</v>
      </c>
      <c r="S35" s="18" t="s">
        <v>76</v>
      </c>
      <c r="T35" s="19" t="s">
        <v>76</v>
      </c>
    </row>
    <row r="36" spans="1:20" s="17" customFormat="1" ht="13.8" x14ac:dyDescent="0.3">
      <c r="A36" s="28"/>
      <c r="B36" s="18" t="s">
        <v>76</v>
      </c>
      <c r="C36" s="18" t="s">
        <v>76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76</v>
      </c>
      <c r="S36" s="18" t="s">
        <v>76</v>
      </c>
      <c r="T36" s="19" t="s">
        <v>76</v>
      </c>
    </row>
    <row r="37" spans="1:20" s="20" customFormat="1" ht="13.8" x14ac:dyDescent="0.3">
      <c r="A37" s="29">
        <v>18</v>
      </c>
      <c r="B37" s="21" t="s">
        <v>76</v>
      </c>
      <c r="C37" s="21" t="s">
        <v>76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76</v>
      </c>
      <c r="S37" s="21" t="s">
        <v>76</v>
      </c>
      <c r="T37" s="22" t="s">
        <v>76</v>
      </c>
    </row>
    <row r="38" spans="1:20" s="20" customFormat="1" ht="13.8" x14ac:dyDescent="0.3">
      <c r="A38" s="29"/>
      <c r="B38" s="21" t="s">
        <v>76</v>
      </c>
      <c r="C38" s="21" t="s">
        <v>76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76</v>
      </c>
      <c r="S38" s="21" t="s">
        <v>76</v>
      </c>
      <c r="T38" s="22" t="s">
        <v>76</v>
      </c>
    </row>
    <row r="39" spans="1:20" s="17" customFormat="1" ht="13.8" x14ac:dyDescent="0.3">
      <c r="A39" s="28">
        <v>19</v>
      </c>
      <c r="B39" s="18" t="s">
        <v>76</v>
      </c>
      <c r="C39" s="18" t="s">
        <v>76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76</v>
      </c>
      <c r="S39" s="18" t="s">
        <v>76</v>
      </c>
      <c r="T39" s="19" t="s">
        <v>76</v>
      </c>
    </row>
    <row r="40" spans="1:20" s="17" customFormat="1" ht="13.8" x14ac:dyDescent="0.3">
      <c r="A40" s="28"/>
      <c r="B40" s="18" t="s">
        <v>76</v>
      </c>
      <c r="C40" s="18" t="s">
        <v>76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76</v>
      </c>
      <c r="S40" s="18" t="s">
        <v>76</v>
      </c>
      <c r="T40" s="19" t="s">
        <v>76</v>
      </c>
    </row>
    <row r="41" spans="1:20" s="20" customFormat="1" ht="13.8" x14ac:dyDescent="0.3">
      <c r="A41" s="29">
        <v>20</v>
      </c>
      <c r="B41" s="21" t="s">
        <v>76</v>
      </c>
      <c r="C41" s="21" t="s">
        <v>76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76</v>
      </c>
      <c r="S41" s="21" t="s">
        <v>76</v>
      </c>
      <c r="T41" s="22" t="s">
        <v>76</v>
      </c>
    </row>
    <row r="42" spans="1:20" s="20" customFormat="1" ht="13.8" x14ac:dyDescent="0.3">
      <c r="A42" s="29"/>
      <c r="B42" s="21" t="s">
        <v>76</v>
      </c>
      <c r="C42" s="21" t="s">
        <v>76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76</v>
      </c>
      <c r="S42" s="21" t="s">
        <v>76</v>
      </c>
      <c r="T42" s="22" t="s">
        <v>76</v>
      </c>
    </row>
    <row r="43" spans="1:20" s="17" customFormat="1" ht="13.8" x14ac:dyDescent="0.3">
      <c r="A43" s="28">
        <v>21</v>
      </c>
      <c r="B43" s="18" t="s">
        <v>76</v>
      </c>
      <c r="C43" s="18" t="s">
        <v>76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76</v>
      </c>
      <c r="S43" s="18" t="s">
        <v>76</v>
      </c>
      <c r="T43" s="19" t="s">
        <v>76</v>
      </c>
    </row>
    <row r="44" spans="1:20" s="17" customFormat="1" ht="13.8" x14ac:dyDescent="0.3">
      <c r="A44" s="28"/>
      <c r="B44" s="18" t="s">
        <v>76</v>
      </c>
      <c r="C44" s="18" t="s">
        <v>76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76</v>
      </c>
      <c r="S44" s="18" t="s">
        <v>76</v>
      </c>
      <c r="T44" s="19" t="s">
        <v>76</v>
      </c>
    </row>
    <row r="45" spans="1:20" s="20" customFormat="1" ht="13.8" x14ac:dyDescent="0.3">
      <c r="A45" s="29">
        <v>22</v>
      </c>
      <c r="B45" s="21" t="s">
        <v>76</v>
      </c>
      <c r="C45" s="21" t="s">
        <v>76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76</v>
      </c>
      <c r="S45" s="21" t="s">
        <v>76</v>
      </c>
      <c r="T45" s="22" t="s">
        <v>76</v>
      </c>
    </row>
    <row r="46" spans="1:20" s="20" customFormat="1" ht="13.8" x14ac:dyDescent="0.3">
      <c r="A46" s="29"/>
      <c r="B46" s="21" t="s">
        <v>76</v>
      </c>
      <c r="C46" s="21" t="s">
        <v>76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76</v>
      </c>
      <c r="S46" s="21" t="s">
        <v>76</v>
      </c>
      <c r="T46" s="22" t="s">
        <v>76</v>
      </c>
    </row>
    <row r="47" spans="1:20" s="17" customFormat="1" ht="13.8" x14ac:dyDescent="0.3">
      <c r="A47" s="28">
        <v>23</v>
      </c>
      <c r="B47" s="18" t="s">
        <v>76</v>
      </c>
      <c r="C47" s="18" t="s">
        <v>76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76</v>
      </c>
      <c r="S47" s="18" t="s">
        <v>76</v>
      </c>
      <c r="T47" s="19" t="s">
        <v>76</v>
      </c>
    </row>
    <row r="48" spans="1:20" s="17" customFormat="1" ht="13.8" x14ac:dyDescent="0.3">
      <c r="A48" s="28"/>
      <c r="B48" s="18" t="s">
        <v>76</v>
      </c>
      <c r="C48" s="18" t="s">
        <v>76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76</v>
      </c>
      <c r="S48" s="18" t="s">
        <v>76</v>
      </c>
      <c r="T48" s="19" t="s">
        <v>76</v>
      </c>
    </row>
    <row r="49" spans="1:20" s="20" customFormat="1" ht="13.8" x14ac:dyDescent="0.3">
      <c r="A49" s="29">
        <v>24</v>
      </c>
      <c r="B49" s="21" t="s">
        <v>76</v>
      </c>
      <c r="C49" s="21" t="s">
        <v>76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76</v>
      </c>
      <c r="S49" s="21" t="s">
        <v>76</v>
      </c>
      <c r="T49" s="22" t="s">
        <v>76</v>
      </c>
    </row>
    <row r="50" spans="1:20" s="20" customFormat="1" ht="13.8" x14ac:dyDescent="0.3">
      <c r="A50" s="29"/>
      <c r="B50" s="21" t="s">
        <v>76</v>
      </c>
      <c r="C50" s="21" t="s">
        <v>76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76</v>
      </c>
      <c r="S50" s="21" t="s">
        <v>76</v>
      </c>
      <c r="T50" s="22" t="s">
        <v>76</v>
      </c>
    </row>
    <row r="51" spans="1:20" s="17" customFormat="1" ht="13.8" x14ac:dyDescent="0.3">
      <c r="A51" s="28">
        <v>25</v>
      </c>
      <c r="B51" s="18" t="s">
        <v>76</v>
      </c>
      <c r="C51" s="18" t="s">
        <v>76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76</v>
      </c>
      <c r="S51" s="18" t="s">
        <v>76</v>
      </c>
      <c r="T51" s="19" t="s">
        <v>76</v>
      </c>
    </row>
    <row r="52" spans="1:20" s="17" customFormat="1" ht="13.8" x14ac:dyDescent="0.3">
      <c r="A52" s="28"/>
      <c r="B52" s="18" t="s">
        <v>76</v>
      </c>
      <c r="C52" s="18" t="s">
        <v>76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76</v>
      </c>
      <c r="S52" s="18" t="s">
        <v>76</v>
      </c>
      <c r="T52" s="19" t="s">
        <v>76</v>
      </c>
    </row>
    <row r="53" spans="1:20" s="20" customFormat="1" ht="13.8" x14ac:dyDescent="0.3">
      <c r="A53" s="29">
        <v>26</v>
      </c>
      <c r="B53" s="21" t="s">
        <v>76</v>
      </c>
      <c r="C53" s="21" t="s">
        <v>76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76</v>
      </c>
      <c r="S53" s="21" t="s">
        <v>76</v>
      </c>
      <c r="T53" s="22" t="s">
        <v>76</v>
      </c>
    </row>
    <row r="54" spans="1:20" s="20" customFormat="1" ht="13.8" x14ac:dyDescent="0.3">
      <c r="A54" s="29"/>
      <c r="B54" s="21" t="s">
        <v>76</v>
      </c>
      <c r="C54" s="21" t="s">
        <v>76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76</v>
      </c>
      <c r="S54" s="21" t="s">
        <v>76</v>
      </c>
      <c r="T54" s="22" t="s">
        <v>76</v>
      </c>
    </row>
    <row r="55" spans="1:20" s="17" customFormat="1" ht="13.8" x14ac:dyDescent="0.3">
      <c r="A55" s="28">
        <v>27</v>
      </c>
      <c r="B55" s="18" t="s">
        <v>76</v>
      </c>
      <c r="C55" s="18" t="s">
        <v>76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76</v>
      </c>
      <c r="S55" s="18" t="s">
        <v>76</v>
      </c>
      <c r="T55" s="19" t="s">
        <v>76</v>
      </c>
    </row>
    <row r="56" spans="1:20" s="17" customFormat="1" ht="13.8" x14ac:dyDescent="0.3">
      <c r="A56" s="28"/>
      <c r="B56" s="18" t="s">
        <v>76</v>
      </c>
      <c r="C56" s="18" t="s">
        <v>76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76</v>
      </c>
      <c r="S56" s="18" t="s">
        <v>76</v>
      </c>
      <c r="T56" s="19" t="s">
        <v>76</v>
      </c>
    </row>
    <row r="57" spans="1:20" s="20" customFormat="1" ht="13.8" x14ac:dyDescent="0.3">
      <c r="A57" s="29">
        <v>28</v>
      </c>
      <c r="B57" s="21" t="s">
        <v>76</v>
      </c>
      <c r="C57" s="21" t="s">
        <v>76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76</v>
      </c>
      <c r="S57" s="21" t="s">
        <v>76</v>
      </c>
      <c r="T57" s="22" t="s">
        <v>76</v>
      </c>
    </row>
    <row r="58" spans="1:20" s="20" customFormat="1" ht="13.8" x14ac:dyDescent="0.3">
      <c r="A58" s="29"/>
      <c r="B58" s="21" t="s">
        <v>76</v>
      </c>
      <c r="C58" s="21" t="s">
        <v>76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76</v>
      </c>
      <c r="S58" s="21" t="s">
        <v>76</v>
      </c>
      <c r="T58" s="22" t="s">
        <v>76</v>
      </c>
    </row>
    <row r="59" spans="1:20" s="17" customFormat="1" ht="13.8" x14ac:dyDescent="0.3">
      <c r="A59" s="28">
        <v>29</v>
      </c>
      <c r="B59" s="18" t="s">
        <v>76</v>
      </c>
      <c r="C59" s="18" t="s">
        <v>76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76</v>
      </c>
      <c r="S59" s="18" t="s">
        <v>76</v>
      </c>
      <c r="T59" s="19" t="s">
        <v>76</v>
      </c>
    </row>
    <row r="60" spans="1:20" s="17" customFormat="1" ht="13.8" x14ac:dyDescent="0.3">
      <c r="A60" s="28"/>
      <c r="B60" s="18" t="s">
        <v>76</v>
      </c>
      <c r="C60" s="18" t="s">
        <v>76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76</v>
      </c>
      <c r="S60" s="18" t="s">
        <v>76</v>
      </c>
      <c r="T60" s="19" t="s">
        <v>76</v>
      </c>
    </row>
    <row r="61" spans="1:20" s="20" customFormat="1" ht="13.8" x14ac:dyDescent="0.3">
      <c r="A61" s="29">
        <v>30</v>
      </c>
      <c r="B61" s="21" t="s">
        <v>76</v>
      </c>
      <c r="C61" s="21" t="s">
        <v>76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76</v>
      </c>
      <c r="S61" s="21" t="s">
        <v>76</v>
      </c>
      <c r="T61" s="22" t="s">
        <v>76</v>
      </c>
    </row>
    <row r="62" spans="1:20" s="20" customFormat="1" ht="13.8" x14ac:dyDescent="0.3">
      <c r="A62" s="29"/>
      <c r="B62" s="21" t="s">
        <v>76</v>
      </c>
      <c r="C62" s="21" t="s">
        <v>76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76</v>
      </c>
      <c r="S62" s="21" t="s">
        <v>76</v>
      </c>
      <c r="T62" s="22" t="s">
        <v>76</v>
      </c>
    </row>
    <row r="63" spans="1:20" s="17" customFormat="1" ht="13.8" x14ac:dyDescent="0.3">
      <c r="A63" s="28">
        <v>31</v>
      </c>
      <c r="B63" s="18" t="s">
        <v>76</v>
      </c>
      <c r="C63" s="18" t="s">
        <v>76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76</v>
      </c>
      <c r="S63" s="18" t="s">
        <v>76</v>
      </c>
      <c r="T63" s="19" t="s">
        <v>76</v>
      </c>
    </row>
    <row r="64" spans="1:20" s="17" customFormat="1" ht="13.8" x14ac:dyDescent="0.3">
      <c r="A64" s="28"/>
      <c r="B64" s="18" t="s">
        <v>76</v>
      </c>
      <c r="C64" s="18" t="s">
        <v>76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76</v>
      </c>
      <c r="S64" s="18" t="s">
        <v>76</v>
      </c>
      <c r="T64" s="19" t="s">
        <v>76</v>
      </c>
    </row>
    <row r="65" spans="1:20" s="20" customFormat="1" ht="13.8" x14ac:dyDescent="0.3">
      <c r="A65" s="29">
        <v>32</v>
      </c>
      <c r="B65" s="21" t="s">
        <v>76</v>
      </c>
      <c r="C65" s="21" t="s">
        <v>76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76</v>
      </c>
      <c r="S65" s="21" t="s">
        <v>76</v>
      </c>
      <c r="T65" s="22" t="s">
        <v>76</v>
      </c>
    </row>
    <row r="66" spans="1:20" s="20" customFormat="1" ht="13.8" x14ac:dyDescent="0.3">
      <c r="A66" s="29"/>
      <c r="B66" s="21" t="s">
        <v>76</v>
      </c>
      <c r="C66" s="21" t="s">
        <v>76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76</v>
      </c>
      <c r="S66" s="21" t="s">
        <v>76</v>
      </c>
      <c r="T66" s="22" t="s">
        <v>76</v>
      </c>
    </row>
    <row r="67" spans="1:20" s="17" customFormat="1" ht="13.8" x14ac:dyDescent="0.3">
      <c r="A67" s="28">
        <v>33</v>
      </c>
      <c r="B67" s="18" t="s">
        <v>76</v>
      </c>
      <c r="C67" s="18" t="s">
        <v>76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76</v>
      </c>
      <c r="S67" s="18" t="s">
        <v>76</v>
      </c>
      <c r="T67" s="19" t="s">
        <v>76</v>
      </c>
    </row>
    <row r="68" spans="1:20" s="17" customFormat="1" ht="13.8" x14ac:dyDescent="0.3">
      <c r="A68" s="28"/>
      <c r="B68" s="18" t="s">
        <v>76</v>
      </c>
      <c r="C68" s="18" t="s">
        <v>76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76</v>
      </c>
      <c r="S68" s="18" t="s">
        <v>76</v>
      </c>
      <c r="T68" s="19" t="s">
        <v>76</v>
      </c>
    </row>
    <row r="69" spans="1:20" s="20" customFormat="1" ht="13.8" x14ac:dyDescent="0.3">
      <c r="A69" s="29">
        <v>34</v>
      </c>
      <c r="B69" s="21" t="s">
        <v>76</v>
      </c>
      <c r="C69" s="21" t="s">
        <v>76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76</v>
      </c>
      <c r="S69" s="21" t="s">
        <v>76</v>
      </c>
      <c r="T69" s="22" t="s">
        <v>76</v>
      </c>
    </row>
    <row r="70" spans="1:20" s="20" customFormat="1" ht="13.8" x14ac:dyDescent="0.3">
      <c r="A70" s="29"/>
      <c r="B70" s="21" t="s">
        <v>76</v>
      </c>
      <c r="C70" s="21" t="s">
        <v>76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76</v>
      </c>
      <c r="S70" s="21" t="s">
        <v>76</v>
      </c>
      <c r="T70" s="22" t="s">
        <v>76</v>
      </c>
    </row>
    <row r="71" spans="1:20" s="17" customFormat="1" ht="13.8" x14ac:dyDescent="0.3">
      <c r="A71" s="28">
        <v>35</v>
      </c>
      <c r="B71" s="18" t="s">
        <v>76</v>
      </c>
      <c r="C71" s="18" t="s">
        <v>76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76</v>
      </c>
      <c r="S71" s="18" t="s">
        <v>76</v>
      </c>
      <c r="T71" s="19" t="s">
        <v>76</v>
      </c>
    </row>
    <row r="72" spans="1:20" s="17" customFormat="1" ht="13.8" x14ac:dyDescent="0.3">
      <c r="A72" s="28"/>
      <c r="B72" s="18" t="s">
        <v>76</v>
      </c>
      <c r="C72" s="18" t="s">
        <v>76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76</v>
      </c>
      <c r="S72" s="18" t="s">
        <v>76</v>
      </c>
      <c r="T72" s="19" t="s">
        <v>76</v>
      </c>
    </row>
    <row r="73" spans="1:20" s="20" customFormat="1" ht="13.8" x14ac:dyDescent="0.3">
      <c r="A73" s="29">
        <v>36</v>
      </c>
      <c r="B73" s="21" t="s">
        <v>76</v>
      </c>
      <c r="C73" s="21" t="s">
        <v>76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76</v>
      </c>
      <c r="S73" s="21" t="s">
        <v>76</v>
      </c>
      <c r="T73" s="22" t="s">
        <v>76</v>
      </c>
    </row>
    <row r="74" spans="1:20" s="20" customFormat="1" ht="13.8" x14ac:dyDescent="0.3">
      <c r="A74" s="29"/>
      <c r="B74" s="21" t="s">
        <v>76</v>
      </c>
      <c r="C74" s="21" t="s">
        <v>76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76</v>
      </c>
      <c r="S74" s="21" t="s">
        <v>76</v>
      </c>
      <c r="T74" s="22" t="s">
        <v>76</v>
      </c>
    </row>
    <row r="75" spans="1:20" s="17" customFormat="1" ht="13.8" x14ac:dyDescent="0.3">
      <c r="A75" s="28">
        <v>37</v>
      </c>
      <c r="B75" s="18" t="s">
        <v>76</v>
      </c>
      <c r="C75" s="18" t="s">
        <v>76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76</v>
      </c>
      <c r="S75" s="18" t="s">
        <v>76</v>
      </c>
      <c r="T75" s="19" t="s">
        <v>76</v>
      </c>
    </row>
    <row r="76" spans="1:20" s="17" customFormat="1" ht="13.8" x14ac:dyDescent="0.3">
      <c r="A76" s="28"/>
      <c r="B76" s="18" t="s">
        <v>76</v>
      </c>
      <c r="C76" s="18" t="s">
        <v>76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76</v>
      </c>
      <c r="S76" s="18" t="s">
        <v>76</v>
      </c>
      <c r="T76" s="19" t="s">
        <v>76</v>
      </c>
    </row>
    <row r="77" spans="1:20" s="20" customFormat="1" ht="13.8" x14ac:dyDescent="0.3">
      <c r="A77" s="29">
        <v>38</v>
      </c>
      <c r="B77" s="21" t="s">
        <v>76</v>
      </c>
      <c r="C77" s="21" t="s">
        <v>76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76</v>
      </c>
      <c r="S77" s="21" t="s">
        <v>76</v>
      </c>
      <c r="T77" s="22" t="s">
        <v>76</v>
      </c>
    </row>
    <row r="78" spans="1:20" s="20" customFormat="1" ht="13.8" x14ac:dyDescent="0.3">
      <c r="A78" s="29"/>
      <c r="B78" s="21" t="s">
        <v>76</v>
      </c>
      <c r="C78" s="21" t="s">
        <v>76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76</v>
      </c>
      <c r="S78" s="21" t="s">
        <v>76</v>
      </c>
      <c r="T78" s="22" t="s">
        <v>76</v>
      </c>
    </row>
    <row r="79" spans="1:20" s="17" customFormat="1" ht="13.8" x14ac:dyDescent="0.3">
      <c r="A79" s="28">
        <v>39</v>
      </c>
      <c r="B79" s="18" t="s">
        <v>76</v>
      </c>
      <c r="C79" s="18" t="s">
        <v>76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76</v>
      </c>
      <c r="S79" s="18" t="s">
        <v>76</v>
      </c>
      <c r="T79" s="19" t="s">
        <v>76</v>
      </c>
    </row>
    <row r="80" spans="1:20" s="17" customFormat="1" ht="13.8" x14ac:dyDescent="0.3">
      <c r="A80" s="28"/>
      <c r="B80" s="18" t="s">
        <v>76</v>
      </c>
      <c r="C80" s="18" t="s">
        <v>76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76</v>
      </c>
      <c r="S80" s="18" t="s">
        <v>76</v>
      </c>
      <c r="T80" s="19" t="s">
        <v>76</v>
      </c>
    </row>
    <row r="81" spans="1:20" s="20" customFormat="1" ht="13.8" x14ac:dyDescent="0.3">
      <c r="A81" s="29">
        <v>40</v>
      </c>
      <c r="B81" s="21" t="s">
        <v>76</v>
      </c>
      <c r="C81" s="21" t="s">
        <v>76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76</v>
      </c>
      <c r="S81" s="21" t="s">
        <v>76</v>
      </c>
      <c r="T81" s="22" t="s">
        <v>76</v>
      </c>
    </row>
    <row r="82" spans="1:20" s="20" customFormat="1" ht="13.8" x14ac:dyDescent="0.3">
      <c r="A82" s="29"/>
      <c r="B82" s="21" t="s">
        <v>76</v>
      </c>
      <c r="C82" s="21" t="s">
        <v>76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76</v>
      </c>
      <c r="S82" s="21" t="s">
        <v>76</v>
      </c>
      <c r="T82" s="22" t="s">
        <v>76</v>
      </c>
    </row>
    <row r="83" spans="1:20" s="17" customFormat="1" ht="13.8" x14ac:dyDescent="0.3">
      <c r="A83" s="28">
        <v>41</v>
      </c>
      <c r="B83" s="18" t="s">
        <v>76</v>
      </c>
      <c r="C83" s="18" t="s">
        <v>76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76</v>
      </c>
      <c r="S83" s="18" t="s">
        <v>76</v>
      </c>
      <c r="T83" s="19" t="s">
        <v>76</v>
      </c>
    </row>
    <row r="84" spans="1:20" s="17" customFormat="1" ht="13.8" x14ac:dyDescent="0.3">
      <c r="A84" s="28"/>
      <c r="B84" s="18" t="s">
        <v>76</v>
      </c>
      <c r="C84" s="18" t="s">
        <v>76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76</v>
      </c>
      <c r="S84" s="18" t="s">
        <v>76</v>
      </c>
      <c r="T84" s="19" t="s">
        <v>76</v>
      </c>
    </row>
    <row r="85" spans="1:20" s="20" customFormat="1" ht="13.8" x14ac:dyDescent="0.3">
      <c r="A85" s="29">
        <v>42</v>
      </c>
      <c r="B85" s="21" t="s">
        <v>76</v>
      </c>
      <c r="C85" s="21" t="s">
        <v>76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76</v>
      </c>
      <c r="S85" s="21" t="s">
        <v>76</v>
      </c>
      <c r="T85" s="22" t="s">
        <v>76</v>
      </c>
    </row>
    <row r="86" spans="1:20" s="20" customFormat="1" ht="13.8" x14ac:dyDescent="0.3">
      <c r="A86" s="29"/>
      <c r="B86" s="21" t="s">
        <v>76</v>
      </c>
      <c r="C86" s="21" t="s">
        <v>76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76</v>
      </c>
      <c r="S86" s="21" t="s">
        <v>76</v>
      </c>
      <c r="T86" s="22" t="s">
        <v>76</v>
      </c>
    </row>
    <row r="87" spans="1:20" s="17" customFormat="1" ht="13.8" x14ac:dyDescent="0.3">
      <c r="A87" s="28">
        <v>43</v>
      </c>
      <c r="B87" s="18" t="s">
        <v>76</v>
      </c>
      <c r="C87" s="18" t="s">
        <v>76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76</v>
      </c>
      <c r="S87" s="18" t="s">
        <v>76</v>
      </c>
      <c r="T87" s="19" t="s">
        <v>76</v>
      </c>
    </row>
    <row r="88" spans="1:20" s="17" customFormat="1" ht="13.8" x14ac:dyDescent="0.3">
      <c r="A88" s="28"/>
      <c r="B88" s="18" t="s">
        <v>76</v>
      </c>
      <c r="C88" s="18" t="s">
        <v>76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76</v>
      </c>
      <c r="S88" s="18" t="s">
        <v>76</v>
      </c>
      <c r="T88" s="19" t="s">
        <v>76</v>
      </c>
    </row>
    <row r="89" spans="1:20" s="20" customFormat="1" ht="13.8" x14ac:dyDescent="0.3">
      <c r="A89" s="29">
        <v>44</v>
      </c>
      <c r="B89" s="21" t="s">
        <v>76</v>
      </c>
      <c r="C89" s="21" t="s">
        <v>76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76</v>
      </c>
      <c r="S89" s="21" t="s">
        <v>76</v>
      </c>
      <c r="T89" s="22" t="s">
        <v>76</v>
      </c>
    </row>
    <row r="90" spans="1:20" s="20" customFormat="1" ht="13.8" x14ac:dyDescent="0.3">
      <c r="A90" s="29"/>
      <c r="B90" s="21" t="s">
        <v>76</v>
      </c>
      <c r="C90" s="21" t="s">
        <v>76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76</v>
      </c>
      <c r="S90" s="21" t="s">
        <v>76</v>
      </c>
      <c r="T90" s="22" t="s">
        <v>76</v>
      </c>
    </row>
    <row r="91" spans="1:20" s="17" customFormat="1" ht="13.8" x14ac:dyDescent="0.3">
      <c r="A91" s="28">
        <v>45</v>
      </c>
      <c r="B91" s="18" t="s">
        <v>76</v>
      </c>
      <c r="C91" s="18" t="s">
        <v>76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76</v>
      </c>
      <c r="S91" s="18" t="s">
        <v>76</v>
      </c>
      <c r="T91" s="19" t="s">
        <v>76</v>
      </c>
    </row>
    <row r="92" spans="1:20" s="17" customFormat="1" ht="13.8" x14ac:dyDescent="0.3">
      <c r="A92" s="28"/>
      <c r="B92" s="18" t="s">
        <v>76</v>
      </c>
      <c r="C92" s="18" t="s">
        <v>76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76</v>
      </c>
      <c r="S92" s="18" t="s">
        <v>76</v>
      </c>
      <c r="T92" s="19" t="s">
        <v>76</v>
      </c>
    </row>
    <row r="93" spans="1:20" s="20" customFormat="1" ht="13.8" x14ac:dyDescent="0.3">
      <c r="A93" s="29">
        <v>46</v>
      </c>
      <c r="B93" s="21" t="s">
        <v>76</v>
      </c>
      <c r="C93" s="21" t="s">
        <v>76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76</v>
      </c>
      <c r="S93" s="21" t="s">
        <v>76</v>
      </c>
      <c r="T93" s="22" t="s">
        <v>76</v>
      </c>
    </row>
    <row r="94" spans="1:20" s="20" customFormat="1" ht="13.8" x14ac:dyDescent="0.3">
      <c r="A94" s="29"/>
      <c r="B94" s="21" t="s">
        <v>76</v>
      </c>
      <c r="C94" s="21" t="s">
        <v>76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76</v>
      </c>
      <c r="S94" s="21" t="s">
        <v>76</v>
      </c>
      <c r="T94" s="22" t="s">
        <v>76</v>
      </c>
    </row>
    <row r="95" spans="1:20" s="17" customFormat="1" ht="13.8" x14ac:dyDescent="0.3">
      <c r="A95" s="28">
        <v>47</v>
      </c>
      <c r="B95" s="18" t="s">
        <v>76</v>
      </c>
      <c r="C95" s="18" t="s">
        <v>76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76</v>
      </c>
      <c r="S95" s="18" t="s">
        <v>76</v>
      </c>
      <c r="T95" s="19" t="s">
        <v>76</v>
      </c>
    </row>
    <row r="96" spans="1:20" s="17" customFormat="1" ht="13.8" x14ac:dyDescent="0.3">
      <c r="A96" s="28"/>
      <c r="B96" s="18" t="s">
        <v>76</v>
      </c>
      <c r="C96" s="18" t="s">
        <v>76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76</v>
      </c>
      <c r="S96" s="18" t="s">
        <v>76</v>
      </c>
      <c r="T96" s="19" t="s">
        <v>76</v>
      </c>
    </row>
    <row r="97" spans="1:20" s="20" customFormat="1" ht="13.8" x14ac:dyDescent="0.3">
      <c r="A97" s="29">
        <v>48</v>
      </c>
      <c r="B97" s="21" t="s">
        <v>76</v>
      </c>
      <c r="C97" s="21" t="s">
        <v>76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76</v>
      </c>
      <c r="S97" s="21" t="s">
        <v>76</v>
      </c>
      <c r="T97" s="22" t="s">
        <v>76</v>
      </c>
    </row>
    <row r="98" spans="1:20" s="20" customFormat="1" ht="13.8" x14ac:dyDescent="0.3">
      <c r="A98" s="29"/>
      <c r="B98" s="21" t="s">
        <v>76</v>
      </c>
      <c r="C98" s="21" t="s">
        <v>76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76</v>
      </c>
      <c r="S98" s="21" t="s">
        <v>76</v>
      </c>
      <c r="T98" s="22" t="s">
        <v>76</v>
      </c>
    </row>
    <row r="99" spans="1:20" s="17" customFormat="1" ht="13.8" x14ac:dyDescent="0.3">
      <c r="A99" s="28">
        <v>49</v>
      </c>
      <c r="B99" s="18" t="s">
        <v>76</v>
      </c>
      <c r="C99" s="18" t="s">
        <v>76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76</v>
      </c>
      <c r="S99" s="18" t="s">
        <v>76</v>
      </c>
      <c r="T99" s="19" t="s">
        <v>76</v>
      </c>
    </row>
    <row r="100" spans="1:20" s="17" customFormat="1" ht="13.8" x14ac:dyDescent="0.3">
      <c r="A100" s="28"/>
      <c r="B100" s="18" t="s">
        <v>76</v>
      </c>
      <c r="C100" s="18" t="s">
        <v>76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76</v>
      </c>
      <c r="S100" s="18" t="s">
        <v>76</v>
      </c>
      <c r="T100" s="19" t="s">
        <v>76</v>
      </c>
    </row>
    <row r="101" spans="1:20" s="20" customFormat="1" ht="13.8" x14ac:dyDescent="0.3">
      <c r="A101" s="29">
        <v>50</v>
      </c>
      <c r="B101" s="21" t="s">
        <v>76</v>
      </c>
      <c r="C101" s="21" t="s">
        <v>76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76</v>
      </c>
      <c r="S101" s="21" t="s">
        <v>76</v>
      </c>
      <c r="T101" s="22" t="s">
        <v>76</v>
      </c>
    </row>
    <row r="102" spans="1:20" s="20" customFormat="1" ht="13.8" x14ac:dyDescent="0.3">
      <c r="A102" s="29"/>
      <c r="B102" s="21" t="s">
        <v>76</v>
      </c>
      <c r="C102" s="21" t="s">
        <v>76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76</v>
      </c>
      <c r="S102" s="21" t="s">
        <v>76</v>
      </c>
      <c r="T102" s="22" t="s">
        <v>76</v>
      </c>
    </row>
    <row r="103" spans="1:20" s="17" customFormat="1" ht="13.8" x14ac:dyDescent="0.3">
      <c r="A103" s="28">
        <v>51</v>
      </c>
      <c r="B103" s="18" t="s">
        <v>76</v>
      </c>
      <c r="C103" s="18" t="s">
        <v>76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76</v>
      </c>
      <c r="S103" s="18" t="s">
        <v>76</v>
      </c>
      <c r="T103" s="19" t="s">
        <v>76</v>
      </c>
    </row>
    <row r="104" spans="1:20" s="17" customFormat="1" ht="13.8" x14ac:dyDescent="0.3">
      <c r="A104" s="28"/>
      <c r="B104" s="18" t="s">
        <v>76</v>
      </c>
      <c r="C104" s="18" t="s">
        <v>76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76</v>
      </c>
      <c r="S104" s="18" t="s">
        <v>76</v>
      </c>
      <c r="T104" s="19" t="s">
        <v>76</v>
      </c>
    </row>
    <row r="105" spans="1:20" s="20" customFormat="1" ht="13.8" x14ac:dyDescent="0.3">
      <c r="A105" s="29">
        <v>52</v>
      </c>
      <c r="B105" s="21" t="s">
        <v>76</v>
      </c>
      <c r="C105" s="21" t="s">
        <v>76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76</v>
      </c>
      <c r="S105" s="21" t="s">
        <v>76</v>
      </c>
      <c r="T105" s="22" t="s">
        <v>76</v>
      </c>
    </row>
    <row r="106" spans="1:20" s="20" customFormat="1" ht="13.8" x14ac:dyDescent="0.3">
      <c r="A106" s="29"/>
      <c r="B106" s="21" t="s">
        <v>76</v>
      </c>
      <c r="C106" s="21" t="s">
        <v>76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76</v>
      </c>
      <c r="S106" s="21" t="s">
        <v>76</v>
      </c>
      <c r="T106" s="22" t="s">
        <v>76</v>
      </c>
    </row>
    <row r="107" spans="1:20" s="17" customFormat="1" ht="13.8" x14ac:dyDescent="0.3">
      <c r="A107" s="28">
        <v>53</v>
      </c>
      <c r="B107" s="18" t="s">
        <v>76</v>
      </c>
      <c r="C107" s="18" t="s">
        <v>76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76</v>
      </c>
      <c r="S107" s="18" t="s">
        <v>76</v>
      </c>
      <c r="T107" s="19" t="s">
        <v>76</v>
      </c>
    </row>
    <row r="108" spans="1:20" s="17" customFormat="1" ht="13.8" x14ac:dyDescent="0.3">
      <c r="A108" s="28"/>
      <c r="B108" s="18" t="s">
        <v>76</v>
      </c>
      <c r="C108" s="18" t="s">
        <v>76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76</v>
      </c>
      <c r="S108" s="18" t="s">
        <v>76</v>
      </c>
      <c r="T108" s="19" t="s">
        <v>76</v>
      </c>
    </row>
    <row r="109" spans="1:20" s="20" customFormat="1" ht="13.8" x14ac:dyDescent="0.3">
      <c r="A109" s="29">
        <v>54</v>
      </c>
      <c r="B109" s="21" t="s">
        <v>76</v>
      </c>
      <c r="C109" s="21" t="s">
        <v>76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76</v>
      </c>
      <c r="S109" s="21" t="s">
        <v>76</v>
      </c>
      <c r="T109" s="22" t="s">
        <v>76</v>
      </c>
    </row>
    <row r="110" spans="1:20" s="20" customFormat="1" ht="13.8" x14ac:dyDescent="0.3">
      <c r="A110" s="29"/>
      <c r="B110" s="21" t="s">
        <v>76</v>
      </c>
      <c r="C110" s="21" t="s">
        <v>76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76</v>
      </c>
      <c r="S110" s="21" t="s">
        <v>76</v>
      </c>
      <c r="T110" s="22" t="s">
        <v>76</v>
      </c>
    </row>
    <row r="111" spans="1:20" s="17" customFormat="1" ht="13.8" x14ac:dyDescent="0.3">
      <c r="A111" s="28">
        <v>55</v>
      </c>
      <c r="B111" s="18" t="s">
        <v>76</v>
      </c>
      <c r="C111" s="18" t="s">
        <v>76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76</v>
      </c>
      <c r="S111" s="18" t="s">
        <v>76</v>
      </c>
      <c r="T111" s="19" t="s">
        <v>76</v>
      </c>
    </row>
    <row r="112" spans="1:20" s="17" customFormat="1" ht="13.8" x14ac:dyDescent="0.3">
      <c r="A112" s="28"/>
      <c r="B112" s="18" t="s">
        <v>76</v>
      </c>
      <c r="C112" s="18" t="s">
        <v>76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76</v>
      </c>
      <c r="S112" s="18" t="s">
        <v>76</v>
      </c>
      <c r="T112" s="19" t="s">
        <v>76</v>
      </c>
    </row>
    <row r="113" spans="1:20" s="20" customFormat="1" ht="13.8" x14ac:dyDescent="0.3">
      <c r="A113" s="29">
        <v>56</v>
      </c>
      <c r="B113" s="21" t="s">
        <v>76</v>
      </c>
      <c r="C113" s="21" t="s">
        <v>76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76</v>
      </c>
      <c r="S113" s="21" t="s">
        <v>76</v>
      </c>
      <c r="T113" s="22" t="s">
        <v>76</v>
      </c>
    </row>
    <row r="114" spans="1:20" s="20" customFormat="1" ht="13.8" x14ac:dyDescent="0.3">
      <c r="A114" s="29"/>
      <c r="B114" s="21" t="s">
        <v>76</v>
      </c>
      <c r="C114" s="21" t="s">
        <v>76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76</v>
      </c>
      <c r="S114" s="21" t="s">
        <v>76</v>
      </c>
      <c r="T114" s="22" t="s">
        <v>76</v>
      </c>
    </row>
    <row r="115" spans="1:20" s="17" customFormat="1" ht="13.8" x14ac:dyDescent="0.3">
      <c r="A115" s="28">
        <v>57</v>
      </c>
      <c r="B115" s="18" t="s">
        <v>76</v>
      </c>
      <c r="C115" s="18" t="s">
        <v>76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76</v>
      </c>
      <c r="S115" s="18" t="s">
        <v>76</v>
      </c>
      <c r="T115" s="19" t="s">
        <v>76</v>
      </c>
    </row>
    <row r="116" spans="1:20" s="17" customFormat="1" ht="13.8" x14ac:dyDescent="0.3">
      <c r="A116" s="28"/>
      <c r="B116" s="18" t="s">
        <v>76</v>
      </c>
      <c r="C116" s="18" t="s">
        <v>76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76</v>
      </c>
      <c r="S116" s="18" t="s">
        <v>76</v>
      </c>
      <c r="T116" s="19" t="s">
        <v>76</v>
      </c>
    </row>
    <row r="117" spans="1:20" s="20" customFormat="1" ht="13.8" x14ac:dyDescent="0.3">
      <c r="A117" s="29">
        <v>58</v>
      </c>
      <c r="B117" s="21" t="s">
        <v>76</v>
      </c>
      <c r="C117" s="21" t="s">
        <v>76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76</v>
      </c>
      <c r="S117" s="21" t="s">
        <v>76</v>
      </c>
      <c r="T117" s="22" t="s">
        <v>76</v>
      </c>
    </row>
    <row r="118" spans="1:20" s="20" customFormat="1" ht="13.8" x14ac:dyDescent="0.3">
      <c r="A118" s="29"/>
      <c r="B118" s="21" t="s">
        <v>76</v>
      </c>
      <c r="C118" s="21" t="s">
        <v>76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76</v>
      </c>
      <c r="S118" s="21" t="s">
        <v>76</v>
      </c>
      <c r="T118" s="22" t="s">
        <v>76</v>
      </c>
    </row>
    <row r="119" spans="1:20" s="17" customFormat="1" ht="13.8" x14ac:dyDescent="0.3">
      <c r="A119" s="28">
        <v>59</v>
      </c>
      <c r="B119" s="18" t="s">
        <v>76</v>
      </c>
      <c r="C119" s="18" t="s">
        <v>76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76</v>
      </c>
      <c r="S119" s="18" t="s">
        <v>76</v>
      </c>
      <c r="T119" s="19" t="s">
        <v>76</v>
      </c>
    </row>
    <row r="120" spans="1:20" s="17" customFormat="1" ht="13.8" x14ac:dyDescent="0.3">
      <c r="A120" s="28"/>
      <c r="B120" s="18" t="s">
        <v>76</v>
      </c>
      <c r="C120" s="18" t="s">
        <v>76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76</v>
      </c>
      <c r="S120" s="18" t="s">
        <v>76</v>
      </c>
      <c r="T120" s="19" t="s">
        <v>76</v>
      </c>
    </row>
    <row r="121" spans="1:20" s="20" customFormat="1" ht="13.8" x14ac:dyDescent="0.3">
      <c r="A121" s="29">
        <v>60</v>
      </c>
      <c r="B121" s="21" t="s">
        <v>76</v>
      </c>
      <c r="C121" s="21" t="s">
        <v>76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76</v>
      </c>
      <c r="S121" s="21" t="s">
        <v>76</v>
      </c>
      <c r="T121" s="22" t="s">
        <v>76</v>
      </c>
    </row>
    <row r="122" spans="1:20" s="20" customFormat="1" ht="13.8" x14ac:dyDescent="0.3">
      <c r="A122" s="29"/>
      <c r="B122" s="21" t="s">
        <v>76</v>
      </c>
      <c r="C122" s="21" t="s">
        <v>76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76</v>
      </c>
      <c r="S122" s="21" t="s">
        <v>76</v>
      </c>
      <c r="T122" s="22" t="s">
        <v>76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2025-04-01T10:17:45Z</dcterms:created>
  <dcterms:modified xsi:type="dcterms:W3CDTF">2025-04-22T10:27:03Z</dcterms:modified>
  <cp:category/>
</cp:coreProperties>
</file>