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/>
  <xr:revisionPtr revIDLastSave="0" documentId="8_{6890FBC1-496D-4388-90E1-7F9BD8287E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lts" sheetId="1" r:id="rId1"/>
    <sheet name="pools" sheetId="2" r:id="rId2"/>
    <sheet name="brackets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2" i="3" l="1"/>
  <c r="O122" i="3"/>
  <c r="Q122" i="3"/>
  <c r="N122" i="3"/>
  <c r="M122" i="3"/>
  <c r="K122" i="3"/>
  <c r="L122" i="3"/>
  <c r="J122" i="3"/>
  <c r="I122" i="3"/>
  <c r="P121" i="3"/>
  <c r="O121" i="3"/>
  <c r="Q121" i="3"/>
  <c r="N121" i="3"/>
  <c r="K121" i="3"/>
  <c r="P120" i="3"/>
  <c r="O120" i="3"/>
  <c r="Q120" i="3"/>
  <c r="N120" i="3"/>
  <c r="M120" i="3"/>
  <c r="L120" i="3"/>
  <c r="K120" i="3"/>
  <c r="I120" i="3"/>
  <c r="J120" i="3"/>
  <c r="P119" i="3"/>
  <c r="O119" i="3"/>
  <c r="Q119" i="3"/>
  <c r="N119" i="3"/>
  <c r="M119" i="3"/>
  <c r="K119" i="3"/>
  <c r="I119" i="3"/>
  <c r="J119" i="3"/>
  <c r="P118" i="3"/>
  <c r="Q118" i="3"/>
  <c r="O118" i="3"/>
  <c r="N118" i="3"/>
  <c r="M118" i="3"/>
  <c r="K118" i="3"/>
  <c r="I118" i="3"/>
  <c r="J118" i="3"/>
  <c r="P117" i="3"/>
  <c r="O117" i="3"/>
  <c r="Q117" i="3"/>
  <c r="N117" i="3"/>
  <c r="K117" i="3"/>
  <c r="P116" i="3"/>
  <c r="O116" i="3"/>
  <c r="Q116" i="3"/>
  <c r="N116" i="3"/>
  <c r="L116" i="3"/>
  <c r="M116" i="3"/>
  <c r="K116" i="3"/>
  <c r="P115" i="3"/>
  <c r="O115" i="3"/>
  <c r="Q115" i="3"/>
  <c r="N115" i="3"/>
  <c r="M115" i="3"/>
  <c r="K115" i="3"/>
  <c r="L115" i="3"/>
  <c r="I115" i="3"/>
  <c r="J115" i="3"/>
  <c r="P114" i="3"/>
  <c r="Q114" i="3"/>
  <c r="O114" i="3"/>
  <c r="N114" i="3"/>
  <c r="M114" i="3"/>
  <c r="K114" i="3"/>
  <c r="P113" i="3"/>
  <c r="O113" i="3"/>
  <c r="Q113" i="3"/>
  <c r="N113" i="3"/>
  <c r="K113" i="3"/>
  <c r="P112" i="3"/>
  <c r="O112" i="3"/>
  <c r="Q112" i="3"/>
  <c r="N112" i="3"/>
  <c r="L112" i="3"/>
  <c r="M112" i="3"/>
  <c r="K112" i="3"/>
  <c r="I112" i="3"/>
  <c r="J112" i="3"/>
  <c r="P111" i="3"/>
  <c r="O111" i="3"/>
  <c r="Q111" i="3"/>
  <c r="N111" i="3"/>
  <c r="M111" i="3"/>
  <c r="K111" i="3"/>
  <c r="I111" i="3"/>
  <c r="J111" i="3"/>
  <c r="P110" i="3"/>
  <c r="Q110" i="3"/>
  <c r="O110" i="3"/>
  <c r="N110" i="3"/>
  <c r="M110" i="3"/>
  <c r="K110" i="3"/>
  <c r="M109" i="3"/>
  <c r="I110" i="3"/>
  <c r="J110" i="3"/>
  <c r="P109" i="3"/>
  <c r="O109" i="3"/>
  <c r="Q109" i="3"/>
  <c r="N109" i="3"/>
  <c r="L109" i="3"/>
  <c r="K109" i="3"/>
  <c r="I109" i="3"/>
  <c r="J109" i="3"/>
  <c r="P108" i="3"/>
  <c r="Q108" i="3"/>
  <c r="O108" i="3"/>
  <c r="N108" i="3"/>
  <c r="K108" i="3"/>
  <c r="P107" i="3"/>
  <c r="O107" i="3"/>
  <c r="Q107" i="3"/>
  <c r="N107" i="3"/>
  <c r="M107" i="3"/>
  <c r="K107" i="3"/>
  <c r="M108" i="3"/>
  <c r="I107" i="3"/>
  <c r="J107" i="3"/>
  <c r="P106" i="3"/>
  <c r="Q106" i="3"/>
  <c r="O106" i="3"/>
  <c r="N106" i="3"/>
  <c r="M106" i="3"/>
  <c r="K106" i="3"/>
  <c r="L106" i="3"/>
  <c r="I106" i="3"/>
  <c r="J106" i="3"/>
  <c r="P105" i="3"/>
  <c r="O105" i="3"/>
  <c r="Q105" i="3"/>
  <c r="N105" i="3"/>
  <c r="K105" i="3"/>
  <c r="P104" i="3"/>
  <c r="O104" i="3"/>
  <c r="Q104" i="3"/>
  <c r="N104" i="3"/>
  <c r="M104" i="3"/>
  <c r="L104" i="3"/>
  <c r="K104" i="3"/>
  <c r="I104" i="3"/>
  <c r="J104" i="3"/>
  <c r="P103" i="3"/>
  <c r="O103" i="3"/>
  <c r="Q103" i="3"/>
  <c r="N103" i="3"/>
  <c r="M103" i="3"/>
  <c r="K103" i="3"/>
  <c r="I103" i="3"/>
  <c r="J103" i="3"/>
  <c r="P102" i="3"/>
  <c r="Q102" i="3"/>
  <c r="O102" i="3"/>
  <c r="N102" i="3"/>
  <c r="M102" i="3"/>
  <c r="K102" i="3"/>
  <c r="I102" i="3"/>
  <c r="J102" i="3"/>
  <c r="P101" i="3"/>
  <c r="O101" i="3"/>
  <c r="Q101" i="3"/>
  <c r="N101" i="3"/>
  <c r="K101" i="3"/>
  <c r="P100" i="3"/>
  <c r="O100" i="3"/>
  <c r="Q100" i="3"/>
  <c r="N100" i="3"/>
  <c r="L100" i="3"/>
  <c r="M100" i="3"/>
  <c r="K100" i="3"/>
  <c r="P99" i="3"/>
  <c r="O99" i="3"/>
  <c r="Q99" i="3"/>
  <c r="N99" i="3"/>
  <c r="M99" i="3"/>
  <c r="K99" i="3"/>
  <c r="L99" i="3"/>
  <c r="I99" i="3"/>
  <c r="J99" i="3"/>
  <c r="P98" i="3"/>
  <c r="Q98" i="3"/>
  <c r="O98" i="3"/>
  <c r="N98" i="3"/>
  <c r="M98" i="3"/>
  <c r="K98" i="3"/>
  <c r="P97" i="3"/>
  <c r="O97" i="3"/>
  <c r="Q97" i="3"/>
  <c r="N97" i="3"/>
  <c r="K97" i="3"/>
  <c r="P96" i="3"/>
  <c r="O96" i="3"/>
  <c r="Q96" i="3"/>
  <c r="N96" i="3"/>
  <c r="M96" i="3"/>
  <c r="K96" i="3"/>
  <c r="I96" i="3"/>
  <c r="J96" i="3"/>
  <c r="P95" i="3"/>
  <c r="O95" i="3"/>
  <c r="Q95" i="3"/>
  <c r="N95" i="3"/>
  <c r="M95" i="3"/>
  <c r="K95" i="3"/>
  <c r="I95" i="3"/>
  <c r="J95" i="3"/>
  <c r="P94" i="3"/>
  <c r="Q94" i="3"/>
  <c r="O94" i="3"/>
  <c r="N94" i="3"/>
  <c r="M94" i="3"/>
  <c r="K94" i="3"/>
  <c r="M93" i="3"/>
  <c r="I94" i="3"/>
  <c r="J94" i="3"/>
  <c r="P93" i="3"/>
  <c r="O93" i="3"/>
  <c r="Q93" i="3"/>
  <c r="N93" i="3"/>
  <c r="L93" i="3"/>
  <c r="K93" i="3"/>
  <c r="I93" i="3"/>
  <c r="J93" i="3"/>
  <c r="P92" i="3"/>
  <c r="Q92" i="3"/>
  <c r="O92" i="3"/>
  <c r="N92" i="3"/>
  <c r="K92" i="3"/>
  <c r="P91" i="3"/>
  <c r="O91" i="3"/>
  <c r="Q91" i="3"/>
  <c r="N91" i="3"/>
  <c r="M91" i="3"/>
  <c r="K91" i="3"/>
  <c r="M92" i="3"/>
  <c r="I91" i="3"/>
  <c r="J91" i="3"/>
  <c r="P90" i="3"/>
  <c r="Q90" i="3"/>
  <c r="O90" i="3"/>
  <c r="N90" i="3"/>
  <c r="M90" i="3"/>
  <c r="K90" i="3"/>
  <c r="J90" i="3"/>
  <c r="I90" i="3"/>
  <c r="P89" i="3"/>
  <c r="O89" i="3"/>
  <c r="Q89" i="3"/>
  <c r="N89" i="3"/>
  <c r="K89" i="3"/>
  <c r="P88" i="3"/>
  <c r="O88" i="3"/>
  <c r="Q88" i="3"/>
  <c r="N88" i="3"/>
  <c r="M88" i="3"/>
  <c r="L88" i="3"/>
  <c r="K88" i="3"/>
  <c r="I88" i="3"/>
  <c r="J88" i="3"/>
  <c r="P87" i="3"/>
  <c r="O87" i="3"/>
  <c r="Q87" i="3"/>
  <c r="N87" i="3"/>
  <c r="M87" i="3"/>
  <c r="K87" i="3"/>
  <c r="I87" i="3"/>
  <c r="J87" i="3"/>
  <c r="P86" i="3"/>
  <c r="Q86" i="3"/>
  <c r="O86" i="3"/>
  <c r="N86" i="3"/>
  <c r="M86" i="3"/>
  <c r="K86" i="3"/>
  <c r="I86" i="3"/>
  <c r="J86" i="3"/>
  <c r="P85" i="3"/>
  <c r="O85" i="3"/>
  <c r="Q85" i="3"/>
  <c r="N85" i="3"/>
  <c r="K85" i="3"/>
  <c r="P84" i="3"/>
  <c r="O84" i="3"/>
  <c r="Q84" i="3"/>
  <c r="N84" i="3"/>
  <c r="M84" i="3"/>
  <c r="K84" i="3"/>
  <c r="P83" i="3"/>
  <c r="O83" i="3"/>
  <c r="Q83" i="3"/>
  <c r="N83" i="3"/>
  <c r="M83" i="3"/>
  <c r="K83" i="3"/>
  <c r="L83" i="3"/>
  <c r="I83" i="3"/>
  <c r="J83" i="3"/>
  <c r="P82" i="3"/>
  <c r="Q82" i="3"/>
  <c r="O82" i="3"/>
  <c r="N82" i="3"/>
  <c r="M82" i="3"/>
  <c r="K82" i="3"/>
  <c r="P81" i="3"/>
  <c r="O81" i="3"/>
  <c r="Q81" i="3"/>
  <c r="N81" i="3"/>
  <c r="K81" i="3"/>
  <c r="P80" i="3"/>
  <c r="O80" i="3"/>
  <c r="Q80" i="3"/>
  <c r="N80" i="3"/>
  <c r="L80" i="3"/>
  <c r="M80" i="3"/>
  <c r="K80" i="3"/>
  <c r="I80" i="3"/>
  <c r="J80" i="3"/>
  <c r="P79" i="3"/>
  <c r="O79" i="3"/>
  <c r="Q79" i="3"/>
  <c r="N79" i="3"/>
  <c r="M79" i="3"/>
  <c r="K79" i="3"/>
  <c r="I79" i="3"/>
  <c r="J79" i="3"/>
  <c r="P78" i="3"/>
  <c r="Q78" i="3"/>
  <c r="O78" i="3"/>
  <c r="N78" i="3"/>
  <c r="M78" i="3"/>
  <c r="K78" i="3"/>
  <c r="M77" i="3"/>
  <c r="I78" i="3"/>
  <c r="J78" i="3"/>
  <c r="P77" i="3"/>
  <c r="O77" i="3"/>
  <c r="Q77" i="3"/>
  <c r="N77" i="3"/>
  <c r="L77" i="3"/>
  <c r="K77" i="3"/>
  <c r="I77" i="3"/>
  <c r="J77" i="3"/>
  <c r="P76" i="3"/>
  <c r="Q76" i="3"/>
  <c r="O76" i="3"/>
  <c r="N76" i="3"/>
  <c r="K76" i="3"/>
  <c r="P75" i="3"/>
  <c r="O75" i="3"/>
  <c r="Q75" i="3"/>
  <c r="N75" i="3"/>
  <c r="M75" i="3"/>
  <c r="K75" i="3"/>
  <c r="M76" i="3"/>
  <c r="I75" i="3"/>
  <c r="J75" i="3"/>
  <c r="P74" i="3"/>
  <c r="Q74" i="3"/>
  <c r="O74" i="3"/>
  <c r="N74" i="3"/>
  <c r="M74" i="3"/>
  <c r="K74" i="3"/>
  <c r="J74" i="3"/>
  <c r="I74" i="3"/>
  <c r="Q73" i="3"/>
  <c r="P73" i="3"/>
  <c r="O73" i="3"/>
  <c r="N73" i="3"/>
  <c r="K73" i="3"/>
  <c r="P72" i="3"/>
  <c r="O72" i="3"/>
  <c r="Q72" i="3"/>
  <c r="N72" i="3"/>
  <c r="M72" i="3"/>
  <c r="L72" i="3"/>
  <c r="K72" i="3"/>
  <c r="I72" i="3"/>
  <c r="J72" i="3"/>
  <c r="P71" i="3"/>
  <c r="O71" i="3"/>
  <c r="Q71" i="3"/>
  <c r="N71" i="3"/>
  <c r="M71" i="3"/>
  <c r="K71" i="3"/>
  <c r="I71" i="3"/>
  <c r="J71" i="3"/>
  <c r="P70" i="3"/>
  <c r="Q70" i="3"/>
  <c r="O70" i="3"/>
  <c r="N70" i="3"/>
  <c r="M70" i="3"/>
  <c r="K70" i="3"/>
  <c r="P69" i="3"/>
  <c r="O69" i="3"/>
  <c r="Q69" i="3"/>
  <c r="N69" i="3"/>
  <c r="K69" i="3"/>
  <c r="P68" i="3"/>
  <c r="O68" i="3"/>
  <c r="Q68" i="3"/>
  <c r="N68" i="3"/>
  <c r="M68" i="3"/>
  <c r="K68" i="3"/>
  <c r="P67" i="3"/>
  <c r="O67" i="3"/>
  <c r="Q67" i="3"/>
  <c r="N67" i="3"/>
  <c r="M67" i="3"/>
  <c r="K67" i="3"/>
  <c r="L67" i="3"/>
  <c r="I67" i="3"/>
  <c r="J67" i="3"/>
  <c r="P66" i="3"/>
  <c r="Q66" i="3"/>
  <c r="O66" i="3"/>
  <c r="N66" i="3"/>
  <c r="M66" i="3"/>
  <c r="K66" i="3"/>
  <c r="P65" i="3"/>
  <c r="O65" i="3"/>
  <c r="Q65" i="3"/>
  <c r="N65" i="3"/>
  <c r="K65" i="3"/>
  <c r="P64" i="3"/>
  <c r="O64" i="3"/>
  <c r="Q64" i="3"/>
  <c r="N64" i="3"/>
  <c r="M64" i="3"/>
  <c r="K64" i="3"/>
  <c r="I64" i="3"/>
  <c r="J64" i="3"/>
  <c r="P63" i="3"/>
  <c r="O63" i="3"/>
  <c r="Q63" i="3"/>
  <c r="N63" i="3"/>
  <c r="M63" i="3"/>
  <c r="K63" i="3"/>
  <c r="J63" i="3"/>
  <c r="I63" i="3"/>
  <c r="P62" i="3"/>
  <c r="Q62" i="3"/>
  <c r="O62" i="3"/>
  <c r="N62" i="3"/>
  <c r="M62" i="3"/>
  <c r="K62" i="3"/>
  <c r="M61" i="3"/>
  <c r="I62" i="3"/>
  <c r="J62" i="3"/>
  <c r="P61" i="3"/>
  <c r="O61" i="3"/>
  <c r="Q61" i="3"/>
  <c r="N61" i="3"/>
  <c r="L61" i="3"/>
  <c r="K61" i="3"/>
  <c r="J61" i="3"/>
  <c r="I61" i="3"/>
  <c r="P60" i="3"/>
  <c r="Q60" i="3"/>
  <c r="O60" i="3"/>
  <c r="N60" i="3"/>
  <c r="K60" i="3"/>
  <c r="P59" i="3"/>
  <c r="O59" i="3"/>
  <c r="Q59" i="3"/>
  <c r="N59" i="3"/>
  <c r="M59" i="3"/>
  <c r="K59" i="3"/>
  <c r="M60" i="3"/>
  <c r="P58" i="3"/>
  <c r="Q58" i="3"/>
  <c r="O58" i="3"/>
  <c r="N58" i="3"/>
  <c r="M58" i="3"/>
  <c r="K58" i="3"/>
  <c r="L58" i="3"/>
  <c r="I58" i="3"/>
  <c r="J58" i="3"/>
  <c r="Q57" i="3"/>
  <c r="P57" i="3"/>
  <c r="O57" i="3"/>
  <c r="N57" i="3"/>
  <c r="K57" i="3"/>
  <c r="P56" i="3"/>
  <c r="O56" i="3"/>
  <c r="Q56" i="3"/>
  <c r="N56" i="3"/>
  <c r="M56" i="3"/>
  <c r="L56" i="3"/>
  <c r="K56" i="3"/>
  <c r="I56" i="3"/>
  <c r="J56" i="3"/>
  <c r="P55" i="3"/>
  <c r="O55" i="3"/>
  <c r="Q55" i="3"/>
  <c r="N55" i="3"/>
  <c r="L55" i="3"/>
  <c r="M55" i="3"/>
  <c r="K55" i="3"/>
  <c r="I55" i="3"/>
  <c r="J55" i="3"/>
  <c r="P54" i="3"/>
  <c r="Q54" i="3"/>
  <c r="O54" i="3"/>
  <c r="N54" i="3"/>
  <c r="M54" i="3"/>
  <c r="L54" i="3"/>
  <c r="K54" i="3"/>
  <c r="I54" i="3"/>
  <c r="J54" i="3"/>
  <c r="P53" i="3"/>
  <c r="O53" i="3"/>
  <c r="N53" i="3"/>
  <c r="K53" i="3"/>
  <c r="P52" i="3"/>
  <c r="O52" i="3"/>
  <c r="Q52" i="3"/>
  <c r="N52" i="3"/>
  <c r="M52" i="3"/>
  <c r="K52" i="3"/>
  <c r="I52" i="3"/>
  <c r="J52" i="3"/>
  <c r="P51" i="3"/>
  <c r="O51" i="3"/>
  <c r="N51" i="3"/>
  <c r="M51" i="3"/>
  <c r="K51" i="3"/>
  <c r="L51" i="3"/>
  <c r="I51" i="3"/>
  <c r="J51" i="3"/>
  <c r="P50" i="3"/>
  <c r="Q50" i="3"/>
  <c r="O50" i="3"/>
  <c r="N50" i="3"/>
  <c r="M50" i="3"/>
  <c r="L50" i="3"/>
  <c r="K50" i="3"/>
  <c r="I50" i="3"/>
  <c r="J50" i="3"/>
  <c r="P49" i="3"/>
  <c r="O49" i="3"/>
  <c r="Q49" i="3"/>
  <c r="N49" i="3"/>
  <c r="K49" i="3"/>
  <c r="P48" i="3"/>
  <c r="O48" i="3"/>
  <c r="Q48" i="3"/>
  <c r="N48" i="3"/>
  <c r="K48" i="3"/>
  <c r="P47" i="3"/>
  <c r="O47" i="3"/>
  <c r="Q47" i="3"/>
  <c r="N47" i="3"/>
  <c r="M47" i="3"/>
  <c r="K47" i="3"/>
  <c r="P46" i="3"/>
  <c r="Q46" i="3"/>
  <c r="O46" i="3"/>
  <c r="N46" i="3"/>
  <c r="M46" i="3"/>
  <c r="K46" i="3"/>
  <c r="M45" i="3"/>
  <c r="I46" i="3"/>
  <c r="J46" i="3"/>
  <c r="P45" i="3"/>
  <c r="O45" i="3"/>
  <c r="Q45" i="3"/>
  <c r="N45" i="3"/>
  <c r="L45" i="3"/>
  <c r="K45" i="3"/>
  <c r="I45" i="3"/>
  <c r="J45" i="3"/>
  <c r="P44" i="3"/>
  <c r="O44" i="3"/>
  <c r="Q44" i="3"/>
  <c r="N44" i="3"/>
  <c r="K44" i="3"/>
  <c r="P43" i="3"/>
  <c r="O43" i="3"/>
  <c r="Q43" i="3"/>
  <c r="N43" i="3"/>
  <c r="M43" i="3"/>
  <c r="K43" i="3"/>
  <c r="L43" i="3"/>
  <c r="P42" i="3"/>
  <c r="Q42" i="3"/>
  <c r="O42" i="3"/>
  <c r="N42" i="3"/>
  <c r="M42" i="3"/>
  <c r="K42" i="3"/>
  <c r="I42" i="3"/>
  <c r="J42" i="3"/>
  <c r="P41" i="3"/>
  <c r="Q41" i="3"/>
  <c r="O41" i="3"/>
  <c r="N41" i="3"/>
  <c r="K41" i="3"/>
  <c r="P40" i="3"/>
  <c r="O40" i="3"/>
  <c r="Q40" i="3"/>
  <c r="N40" i="3"/>
  <c r="M40" i="3"/>
  <c r="L40" i="3"/>
  <c r="K40" i="3"/>
  <c r="I40" i="3"/>
  <c r="J40" i="3"/>
  <c r="P39" i="3"/>
  <c r="O39" i="3"/>
  <c r="N39" i="3"/>
  <c r="M39" i="3"/>
  <c r="K39" i="3"/>
  <c r="I39" i="3"/>
  <c r="J39" i="3"/>
  <c r="P38" i="3"/>
  <c r="Q38" i="3"/>
  <c r="O38" i="3"/>
  <c r="N38" i="3"/>
  <c r="M38" i="3"/>
  <c r="K38" i="3"/>
  <c r="P37" i="3"/>
  <c r="O37" i="3"/>
  <c r="Q37" i="3"/>
  <c r="N37" i="3"/>
  <c r="K37" i="3"/>
  <c r="I37" i="3"/>
  <c r="J37" i="3"/>
  <c r="P36" i="3"/>
  <c r="O36" i="3"/>
  <c r="Q36" i="3"/>
  <c r="N36" i="3"/>
  <c r="K36" i="3"/>
  <c r="P35" i="3"/>
  <c r="O35" i="3"/>
  <c r="Q35" i="3"/>
  <c r="N35" i="3"/>
  <c r="M35" i="3"/>
  <c r="K35" i="3"/>
  <c r="P34" i="3"/>
  <c r="Q34" i="3"/>
  <c r="O34" i="3"/>
  <c r="N34" i="3"/>
  <c r="M34" i="3"/>
  <c r="K34" i="3"/>
  <c r="I34" i="3"/>
  <c r="J34" i="3"/>
  <c r="P33" i="3"/>
  <c r="O33" i="3"/>
  <c r="Q33" i="3"/>
  <c r="N33" i="3"/>
  <c r="K33" i="3"/>
  <c r="Q32" i="3"/>
  <c r="P32" i="3"/>
  <c r="O32" i="3"/>
  <c r="N32" i="3"/>
  <c r="K32" i="3"/>
  <c r="P31" i="3"/>
  <c r="O31" i="3"/>
  <c r="Q31" i="3"/>
  <c r="N31" i="3"/>
  <c r="M31" i="3"/>
  <c r="K31" i="3"/>
  <c r="P30" i="3"/>
  <c r="Q30" i="3"/>
  <c r="O30" i="3"/>
  <c r="N30" i="3"/>
  <c r="M30" i="3"/>
  <c r="K30" i="3"/>
  <c r="I30" i="3"/>
  <c r="J30" i="3"/>
  <c r="P29" i="3"/>
  <c r="O29" i="3"/>
  <c r="Q29" i="3"/>
  <c r="N29" i="3"/>
  <c r="K29" i="3"/>
  <c r="P28" i="3"/>
  <c r="O28" i="3"/>
  <c r="Q28" i="3"/>
  <c r="N28" i="3"/>
  <c r="M28" i="3"/>
  <c r="K28" i="3"/>
  <c r="I28" i="3"/>
  <c r="J28" i="3"/>
  <c r="P27" i="3"/>
  <c r="O27" i="3"/>
  <c r="Q27" i="3"/>
  <c r="N27" i="3"/>
  <c r="M27" i="3"/>
  <c r="K27" i="3"/>
  <c r="I27" i="3"/>
  <c r="J27" i="3"/>
  <c r="P26" i="3"/>
  <c r="Q26" i="3"/>
  <c r="O26" i="3"/>
  <c r="N26" i="3"/>
  <c r="M26" i="3"/>
  <c r="K26" i="3"/>
  <c r="I26" i="3"/>
  <c r="J26" i="3"/>
  <c r="P25" i="3"/>
  <c r="O25" i="3"/>
  <c r="Q25" i="3"/>
  <c r="N25" i="3"/>
  <c r="K25" i="3"/>
  <c r="Q24" i="3"/>
  <c r="P24" i="3"/>
  <c r="O24" i="3"/>
  <c r="N24" i="3"/>
  <c r="L24" i="3"/>
  <c r="M24" i="3"/>
  <c r="K24" i="3"/>
  <c r="P23" i="3"/>
  <c r="O23" i="3"/>
  <c r="Q23" i="3"/>
  <c r="N23" i="3"/>
  <c r="M23" i="3"/>
  <c r="K23" i="3"/>
  <c r="I23" i="3"/>
  <c r="J23" i="3"/>
  <c r="P22" i="3"/>
  <c r="Q22" i="3"/>
  <c r="O22" i="3"/>
  <c r="N22" i="3"/>
  <c r="M22" i="3"/>
  <c r="K22" i="3"/>
  <c r="M21" i="3"/>
  <c r="I22" i="3"/>
  <c r="J22" i="3"/>
  <c r="P21" i="3"/>
  <c r="O21" i="3"/>
  <c r="Q21" i="3"/>
  <c r="N21" i="3"/>
  <c r="L21" i="3"/>
  <c r="K21" i="3"/>
  <c r="I21" i="3"/>
  <c r="J21" i="3"/>
  <c r="P20" i="3"/>
  <c r="Q20" i="3"/>
  <c r="O20" i="3"/>
  <c r="N20" i="3"/>
  <c r="K20" i="3"/>
  <c r="P19" i="3"/>
  <c r="O19" i="3"/>
  <c r="Q19" i="3"/>
  <c r="N19" i="3"/>
  <c r="M19" i="3"/>
  <c r="K19" i="3"/>
  <c r="I19" i="3"/>
  <c r="J19" i="3"/>
  <c r="P18" i="3"/>
  <c r="Q18" i="3"/>
  <c r="O18" i="3"/>
  <c r="N18" i="3"/>
  <c r="M18" i="3"/>
  <c r="K18" i="3"/>
  <c r="I18" i="3"/>
  <c r="J18" i="3"/>
  <c r="P17" i="3"/>
  <c r="O17" i="3"/>
  <c r="Q17" i="3"/>
  <c r="N17" i="3"/>
  <c r="K17" i="3"/>
  <c r="P16" i="3"/>
  <c r="O16" i="3"/>
  <c r="Q16" i="3"/>
  <c r="N16" i="3"/>
  <c r="M16" i="3"/>
  <c r="L16" i="3"/>
  <c r="K16" i="3"/>
  <c r="I16" i="3"/>
  <c r="J16" i="3"/>
  <c r="P15" i="3"/>
  <c r="O15" i="3"/>
  <c r="Q15" i="3"/>
  <c r="N15" i="3"/>
  <c r="M15" i="3"/>
  <c r="K15" i="3"/>
  <c r="I15" i="3"/>
  <c r="J15" i="3"/>
  <c r="P14" i="3"/>
  <c r="O14" i="3"/>
  <c r="Q14" i="3"/>
  <c r="N14" i="3"/>
  <c r="K13" i="3"/>
  <c r="M14" i="3"/>
  <c r="K14" i="3"/>
  <c r="I14" i="3"/>
  <c r="J14" i="3"/>
  <c r="P13" i="3"/>
  <c r="O13" i="3"/>
  <c r="Q13" i="3"/>
  <c r="N13" i="3"/>
  <c r="P12" i="3"/>
  <c r="O12" i="3"/>
  <c r="Q12" i="3"/>
  <c r="N12" i="3"/>
  <c r="K12" i="3"/>
  <c r="K11" i="3"/>
  <c r="M12" i="3"/>
  <c r="L12" i="3"/>
  <c r="I12" i="3"/>
  <c r="J12" i="3"/>
  <c r="P11" i="3"/>
  <c r="O11" i="3"/>
  <c r="Q11" i="3"/>
  <c r="N11" i="3"/>
  <c r="M11" i="3"/>
  <c r="L11" i="3"/>
  <c r="I11" i="3"/>
  <c r="J11" i="3"/>
  <c r="P10" i="3"/>
  <c r="O10" i="3"/>
  <c r="Q10" i="3"/>
  <c r="N10" i="3"/>
  <c r="K9" i="3"/>
  <c r="M10" i="3"/>
  <c r="K10" i="3"/>
  <c r="P9" i="3"/>
  <c r="O9" i="3"/>
  <c r="Q9" i="3"/>
  <c r="N9" i="3"/>
  <c r="P8" i="3"/>
  <c r="O8" i="3"/>
  <c r="Q8" i="3"/>
  <c r="N8" i="3"/>
  <c r="K8" i="3"/>
  <c r="K7" i="3"/>
  <c r="M8" i="3"/>
  <c r="L8" i="3"/>
  <c r="P7" i="3"/>
  <c r="O7" i="3"/>
  <c r="Q7" i="3"/>
  <c r="N7" i="3"/>
  <c r="M7" i="3"/>
  <c r="I7" i="3"/>
  <c r="J7" i="3"/>
  <c r="P6" i="3"/>
  <c r="O6" i="3"/>
  <c r="Q6" i="3"/>
  <c r="N6" i="3"/>
  <c r="K5" i="3"/>
  <c r="M6" i="3"/>
  <c r="K6" i="3"/>
  <c r="M5" i="3"/>
  <c r="I6" i="3"/>
  <c r="J6" i="3"/>
  <c r="P5" i="3"/>
  <c r="O5" i="3"/>
  <c r="Q5" i="3"/>
  <c r="N5" i="3"/>
  <c r="L5" i="3"/>
  <c r="I5" i="3"/>
  <c r="J5" i="3"/>
  <c r="P4" i="3"/>
  <c r="O4" i="3"/>
  <c r="Q4" i="3"/>
  <c r="N4" i="3"/>
  <c r="K4" i="3"/>
  <c r="P3" i="3"/>
  <c r="O3" i="3"/>
  <c r="Q3" i="3"/>
  <c r="N3" i="3"/>
  <c r="M3" i="3"/>
  <c r="K3" i="3"/>
  <c r="L3" i="3"/>
  <c r="P122" i="2"/>
  <c r="Q122" i="2"/>
  <c r="O122" i="2"/>
  <c r="N122" i="2"/>
  <c r="M122" i="2"/>
  <c r="K122" i="2"/>
  <c r="P121" i="2"/>
  <c r="O121" i="2"/>
  <c r="Q121" i="2"/>
  <c r="N121" i="2"/>
  <c r="K121" i="2"/>
  <c r="P120" i="2"/>
  <c r="O120" i="2"/>
  <c r="Q120" i="2"/>
  <c r="N120" i="2"/>
  <c r="L120" i="2"/>
  <c r="M120" i="2"/>
  <c r="K120" i="2"/>
  <c r="I120" i="2"/>
  <c r="J120" i="2"/>
  <c r="P119" i="2"/>
  <c r="O119" i="2"/>
  <c r="N119" i="2"/>
  <c r="M119" i="2"/>
  <c r="K119" i="2"/>
  <c r="I119" i="2"/>
  <c r="J119" i="2"/>
  <c r="P118" i="2"/>
  <c r="Q118" i="2"/>
  <c r="O118" i="2"/>
  <c r="N118" i="2"/>
  <c r="M118" i="2"/>
  <c r="L118" i="2"/>
  <c r="K118" i="2"/>
  <c r="I118" i="2"/>
  <c r="J118" i="2"/>
  <c r="P117" i="2"/>
  <c r="O117" i="2"/>
  <c r="Q117" i="2"/>
  <c r="N117" i="2"/>
  <c r="K117" i="2"/>
  <c r="P116" i="2"/>
  <c r="O116" i="2"/>
  <c r="Q116" i="2"/>
  <c r="N116" i="2"/>
  <c r="M116" i="2"/>
  <c r="K116" i="2"/>
  <c r="I116" i="2"/>
  <c r="J116" i="2"/>
  <c r="P115" i="2"/>
  <c r="O115" i="2"/>
  <c r="Q115" i="2"/>
  <c r="N115" i="2"/>
  <c r="M115" i="2"/>
  <c r="K115" i="2"/>
  <c r="L115" i="2"/>
  <c r="I115" i="2"/>
  <c r="J115" i="2"/>
  <c r="P114" i="2"/>
  <c r="Q114" i="2"/>
  <c r="O114" i="2"/>
  <c r="N114" i="2"/>
  <c r="M114" i="2"/>
  <c r="K114" i="2"/>
  <c r="I114" i="2"/>
  <c r="J114" i="2"/>
  <c r="P113" i="2"/>
  <c r="O113" i="2"/>
  <c r="Q113" i="2"/>
  <c r="N113" i="2"/>
  <c r="K113" i="2"/>
  <c r="P112" i="2"/>
  <c r="Q112" i="2"/>
  <c r="O112" i="2"/>
  <c r="N112" i="2"/>
  <c r="K112" i="2"/>
  <c r="P111" i="2"/>
  <c r="O111" i="2"/>
  <c r="Q111" i="2"/>
  <c r="N111" i="2"/>
  <c r="L111" i="2"/>
  <c r="M111" i="2"/>
  <c r="K111" i="2"/>
  <c r="M112" i="2"/>
  <c r="L112" i="2"/>
  <c r="I111" i="2"/>
  <c r="J111" i="2"/>
  <c r="P110" i="2"/>
  <c r="Q110" i="2"/>
  <c r="O110" i="2"/>
  <c r="N110" i="2"/>
  <c r="M110" i="2"/>
  <c r="K110" i="2"/>
  <c r="M109" i="2"/>
  <c r="I110" i="2"/>
  <c r="J110" i="2"/>
  <c r="P109" i="2"/>
  <c r="O109" i="2"/>
  <c r="Q109" i="2"/>
  <c r="N109" i="2"/>
  <c r="L109" i="2"/>
  <c r="K109" i="2"/>
  <c r="P108" i="2"/>
  <c r="O108" i="2"/>
  <c r="Q108" i="2"/>
  <c r="N108" i="2"/>
  <c r="M108" i="2"/>
  <c r="K108" i="2"/>
  <c r="I108" i="2"/>
  <c r="J108" i="2"/>
  <c r="P107" i="2"/>
  <c r="O107" i="2"/>
  <c r="Q107" i="2"/>
  <c r="N107" i="2"/>
  <c r="L107" i="2"/>
  <c r="M107" i="2"/>
  <c r="K107" i="2"/>
  <c r="I107" i="2"/>
  <c r="J107" i="2"/>
  <c r="P106" i="2"/>
  <c r="Q106" i="2"/>
  <c r="O106" i="2"/>
  <c r="N106" i="2"/>
  <c r="M106" i="2"/>
  <c r="K106" i="2"/>
  <c r="Q105" i="2"/>
  <c r="P105" i="2"/>
  <c r="O105" i="2"/>
  <c r="N105" i="2"/>
  <c r="K105" i="2"/>
  <c r="P104" i="2"/>
  <c r="O104" i="2"/>
  <c r="Q104" i="2"/>
  <c r="N104" i="2"/>
  <c r="M104" i="2"/>
  <c r="L104" i="2"/>
  <c r="K104" i="2"/>
  <c r="I104" i="2"/>
  <c r="J104" i="2"/>
  <c r="P103" i="2"/>
  <c r="O103" i="2"/>
  <c r="Q103" i="2"/>
  <c r="N103" i="2"/>
  <c r="M103" i="2"/>
  <c r="K103" i="2"/>
  <c r="I103" i="2"/>
  <c r="J103" i="2"/>
  <c r="P102" i="2"/>
  <c r="Q102" i="2"/>
  <c r="O102" i="2"/>
  <c r="N102" i="2"/>
  <c r="M102" i="2"/>
  <c r="L102" i="2"/>
  <c r="K102" i="2"/>
  <c r="M101" i="2"/>
  <c r="I102" i="2"/>
  <c r="J102" i="2"/>
  <c r="P101" i="2"/>
  <c r="O101" i="2"/>
  <c r="Q101" i="2"/>
  <c r="N101" i="2"/>
  <c r="L101" i="2"/>
  <c r="K101" i="2"/>
  <c r="I101" i="2"/>
  <c r="J101" i="2"/>
  <c r="P100" i="2"/>
  <c r="O100" i="2"/>
  <c r="N100" i="2"/>
  <c r="L100" i="2"/>
  <c r="K100" i="2"/>
  <c r="P99" i="2"/>
  <c r="O99" i="2"/>
  <c r="Q99" i="2"/>
  <c r="N99" i="2"/>
  <c r="M99" i="2"/>
  <c r="K99" i="2"/>
  <c r="M100" i="2"/>
  <c r="I99" i="2"/>
  <c r="J99" i="2"/>
  <c r="P98" i="2"/>
  <c r="Q98" i="2"/>
  <c r="O98" i="2"/>
  <c r="N98" i="2"/>
  <c r="M98" i="2"/>
  <c r="K98" i="2"/>
  <c r="I98" i="2"/>
  <c r="J98" i="2"/>
  <c r="P97" i="2"/>
  <c r="O97" i="2"/>
  <c r="Q97" i="2"/>
  <c r="N97" i="2"/>
  <c r="K97" i="2"/>
  <c r="P96" i="2"/>
  <c r="O96" i="2"/>
  <c r="Q96" i="2"/>
  <c r="N96" i="2"/>
  <c r="K96" i="2"/>
  <c r="I96" i="2"/>
  <c r="J96" i="2"/>
  <c r="P95" i="2"/>
  <c r="O95" i="2"/>
  <c r="Q95" i="2"/>
  <c r="N95" i="2"/>
  <c r="M95" i="2"/>
  <c r="K95" i="2"/>
  <c r="P94" i="2"/>
  <c r="Q94" i="2"/>
  <c r="O94" i="2"/>
  <c r="N94" i="2"/>
  <c r="M94" i="2"/>
  <c r="K94" i="2"/>
  <c r="L94" i="2"/>
  <c r="I94" i="2"/>
  <c r="J94" i="2"/>
  <c r="P93" i="2"/>
  <c r="O93" i="2"/>
  <c r="Q93" i="2"/>
  <c r="N93" i="2"/>
  <c r="K93" i="2"/>
  <c r="P92" i="2"/>
  <c r="O92" i="2"/>
  <c r="Q92" i="2"/>
  <c r="N92" i="2"/>
  <c r="M92" i="2"/>
  <c r="K92" i="2"/>
  <c r="P91" i="2"/>
  <c r="O91" i="2"/>
  <c r="Q91" i="2"/>
  <c r="N91" i="2"/>
  <c r="L91" i="2"/>
  <c r="M91" i="2"/>
  <c r="K91" i="2"/>
  <c r="I92" i="2"/>
  <c r="J92" i="2"/>
  <c r="I91" i="2"/>
  <c r="J91" i="2"/>
  <c r="P90" i="2"/>
  <c r="O90" i="2"/>
  <c r="Q90" i="2"/>
  <c r="N90" i="2"/>
  <c r="M90" i="2"/>
  <c r="K90" i="2"/>
  <c r="P89" i="2"/>
  <c r="O89" i="2"/>
  <c r="Q89" i="2"/>
  <c r="N89" i="2"/>
  <c r="K89" i="2"/>
  <c r="P88" i="2"/>
  <c r="O88" i="2"/>
  <c r="Q88" i="2"/>
  <c r="N88" i="2"/>
  <c r="M88" i="2"/>
  <c r="K88" i="2"/>
  <c r="P87" i="2"/>
  <c r="O87" i="2"/>
  <c r="Q87" i="2"/>
  <c r="N87" i="2"/>
  <c r="M87" i="2"/>
  <c r="L87" i="2"/>
  <c r="K87" i="2"/>
  <c r="I88" i="2"/>
  <c r="J88" i="2"/>
  <c r="I87" i="2"/>
  <c r="J87" i="2"/>
  <c r="P86" i="2"/>
  <c r="O86" i="2"/>
  <c r="Q86" i="2"/>
  <c r="N86" i="2"/>
  <c r="M86" i="2"/>
  <c r="K86" i="2"/>
  <c r="I86" i="2"/>
  <c r="J86" i="2"/>
  <c r="P85" i="2"/>
  <c r="O85" i="2"/>
  <c r="N85" i="2"/>
  <c r="K85" i="2"/>
  <c r="P84" i="2"/>
  <c r="Q84" i="2"/>
  <c r="O84" i="2"/>
  <c r="N84" i="2"/>
  <c r="M84" i="2"/>
  <c r="L84" i="2"/>
  <c r="K84" i="2"/>
  <c r="I84" i="2"/>
  <c r="J84" i="2"/>
  <c r="P83" i="2"/>
  <c r="O83" i="2"/>
  <c r="Q83" i="2"/>
  <c r="N83" i="2"/>
  <c r="M83" i="2"/>
  <c r="K83" i="2"/>
  <c r="I83" i="2"/>
  <c r="J83" i="2"/>
  <c r="P82" i="2"/>
  <c r="O82" i="2"/>
  <c r="Q82" i="2"/>
  <c r="N82" i="2"/>
  <c r="M82" i="2"/>
  <c r="K82" i="2"/>
  <c r="L82" i="2"/>
  <c r="Q81" i="2"/>
  <c r="P81" i="2"/>
  <c r="O81" i="2"/>
  <c r="N81" i="2"/>
  <c r="K81" i="2"/>
  <c r="P80" i="2"/>
  <c r="Q80" i="2"/>
  <c r="O80" i="2"/>
  <c r="N80" i="2"/>
  <c r="K80" i="2"/>
  <c r="P79" i="2"/>
  <c r="O79" i="2"/>
  <c r="Q79" i="2"/>
  <c r="N79" i="2"/>
  <c r="M79" i="2"/>
  <c r="K79" i="2"/>
  <c r="I80" i="2"/>
  <c r="J80" i="2"/>
  <c r="I79" i="2"/>
  <c r="J79" i="2"/>
  <c r="P78" i="2"/>
  <c r="O78" i="2"/>
  <c r="Q78" i="2"/>
  <c r="N78" i="2"/>
  <c r="M78" i="2"/>
  <c r="K78" i="2"/>
  <c r="M77" i="2"/>
  <c r="I78" i="2"/>
  <c r="J78" i="2"/>
  <c r="P77" i="2"/>
  <c r="O77" i="2"/>
  <c r="Q77" i="2"/>
  <c r="N77" i="2"/>
  <c r="L77" i="2"/>
  <c r="K77" i="2"/>
  <c r="P76" i="2"/>
  <c r="O76" i="2"/>
  <c r="Q76" i="2"/>
  <c r="N76" i="2"/>
  <c r="M76" i="2"/>
  <c r="L76" i="2"/>
  <c r="K76" i="2"/>
  <c r="I76" i="2"/>
  <c r="J76" i="2"/>
  <c r="P75" i="2"/>
  <c r="O75" i="2"/>
  <c r="Q75" i="2"/>
  <c r="N75" i="2"/>
  <c r="M75" i="2"/>
  <c r="K75" i="2"/>
  <c r="L75" i="2"/>
  <c r="I75" i="2"/>
  <c r="J75" i="2"/>
  <c r="P74" i="2"/>
  <c r="O74" i="2"/>
  <c r="Q74" i="2"/>
  <c r="N74" i="2"/>
  <c r="M74" i="2"/>
  <c r="K74" i="2"/>
  <c r="L74" i="2"/>
  <c r="P73" i="2"/>
  <c r="O73" i="2"/>
  <c r="Q73" i="2"/>
  <c r="N73" i="2"/>
  <c r="K73" i="2"/>
  <c r="I73" i="2"/>
  <c r="J73" i="2"/>
  <c r="Q72" i="2"/>
  <c r="P72" i="2"/>
  <c r="O72" i="2"/>
  <c r="N72" i="2"/>
  <c r="M72" i="2"/>
  <c r="L72" i="2"/>
  <c r="K72" i="2"/>
  <c r="I72" i="2"/>
  <c r="J72" i="2"/>
  <c r="P71" i="2"/>
  <c r="O71" i="2"/>
  <c r="Q71" i="2"/>
  <c r="N71" i="2"/>
  <c r="M71" i="2"/>
  <c r="L71" i="2"/>
  <c r="K71" i="2"/>
  <c r="I71" i="2"/>
  <c r="J71" i="2"/>
  <c r="P70" i="2"/>
  <c r="O70" i="2"/>
  <c r="Q70" i="2"/>
  <c r="N70" i="2"/>
  <c r="M70" i="2"/>
  <c r="K70" i="2"/>
  <c r="M69" i="2"/>
  <c r="L69" i="2"/>
  <c r="I70" i="2"/>
  <c r="J70" i="2"/>
  <c r="Q69" i="2"/>
  <c r="P69" i="2"/>
  <c r="O69" i="2"/>
  <c r="N69" i="2"/>
  <c r="K69" i="2"/>
  <c r="P68" i="2"/>
  <c r="O68" i="2"/>
  <c r="Q68" i="2"/>
  <c r="N68" i="2"/>
  <c r="K68" i="2"/>
  <c r="P67" i="2"/>
  <c r="O67" i="2"/>
  <c r="Q67" i="2"/>
  <c r="N67" i="2"/>
  <c r="M67" i="2"/>
  <c r="K67" i="2"/>
  <c r="P66" i="2"/>
  <c r="O66" i="2"/>
  <c r="Q66" i="2"/>
  <c r="N66" i="2"/>
  <c r="M66" i="2"/>
  <c r="K66" i="2"/>
  <c r="L66" i="2"/>
  <c r="I66" i="2"/>
  <c r="J66" i="2"/>
  <c r="Q65" i="2"/>
  <c r="P65" i="2"/>
  <c r="O65" i="2"/>
  <c r="N65" i="2"/>
  <c r="M65" i="2"/>
  <c r="L65" i="2"/>
  <c r="K65" i="2"/>
  <c r="P64" i="2"/>
  <c r="O64" i="2"/>
  <c r="Q64" i="2"/>
  <c r="N64" i="2"/>
  <c r="M64" i="2"/>
  <c r="L64" i="2"/>
  <c r="K64" i="2"/>
  <c r="I64" i="2"/>
  <c r="J64" i="2"/>
  <c r="P63" i="2"/>
  <c r="O63" i="2"/>
  <c r="Q63" i="2"/>
  <c r="N63" i="2"/>
  <c r="M63" i="2"/>
  <c r="K63" i="2"/>
  <c r="L63" i="2"/>
  <c r="I63" i="2"/>
  <c r="J63" i="2"/>
  <c r="P62" i="2"/>
  <c r="O62" i="2"/>
  <c r="N62" i="2"/>
  <c r="K61" i="2"/>
  <c r="M62" i="2"/>
  <c r="K62" i="2"/>
  <c r="L62" i="2"/>
  <c r="I62" i="2"/>
  <c r="J62" i="2"/>
  <c r="P61" i="2"/>
  <c r="O61" i="2"/>
  <c r="Q61" i="2"/>
  <c r="N61" i="2"/>
  <c r="M61" i="2"/>
  <c r="L61" i="2"/>
  <c r="I61" i="2"/>
  <c r="J61" i="2"/>
  <c r="P60" i="2"/>
  <c r="O60" i="2"/>
  <c r="Q60" i="2"/>
  <c r="N60" i="2"/>
  <c r="K59" i="2"/>
  <c r="M60" i="2"/>
  <c r="K60" i="2"/>
  <c r="L60" i="2"/>
  <c r="I60" i="2"/>
  <c r="J60" i="2"/>
  <c r="P59" i="2"/>
  <c r="O59" i="2"/>
  <c r="Q59" i="2"/>
  <c r="N59" i="2"/>
  <c r="M59" i="2"/>
  <c r="L59" i="2"/>
  <c r="I59" i="2"/>
  <c r="J59" i="2"/>
  <c r="P58" i="2"/>
  <c r="O58" i="2"/>
  <c r="Q58" i="2"/>
  <c r="N58" i="2"/>
  <c r="K57" i="2"/>
  <c r="M58" i="2"/>
  <c r="K58" i="2"/>
  <c r="P57" i="2"/>
  <c r="O57" i="2"/>
  <c r="Q57" i="2"/>
  <c r="N57" i="2"/>
  <c r="P56" i="2"/>
  <c r="O56" i="2"/>
  <c r="Q56" i="2"/>
  <c r="N56" i="2"/>
  <c r="K55" i="2"/>
  <c r="M56" i="2"/>
  <c r="K56" i="2"/>
  <c r="L56" i="2"/>
  <c r="I56" i="2"/>
  <c r="J56" i="2"/>
  <c r="P55" i="2"/>
  <c r="O55" i="2"/>
  <c r="Q55" i="2"/>
  <c r="N55" i="2"/>
  <c r="M55" i="2"/>
  <c r="L55" i="2"/>
  <c r="I55" i="2"/>
  <c r="J55" i="2"/>
  <c r="P54" i="2"/>
  <c r="O54" i="2"/>
  <c r="Q54" i="2"/>
  <c r="N54" i="2"/>
  <c r="K53" i="2"/>
  <c r="M54" i="2"/>
  <c r="K54" i="2"/>
  <c r="L54" i="2"/>
  <c r="O53" i="2"/>
  <c r="P53" i="2"/>
  <c r="Q53" i="2"/>
  <c r="N53" i="2"/>
  <c r="P52" i="2"/>
  <c r="O52" i="2"/>
  <c r="Q52" i="2"/>
  <c r="N52" i="2"/>
  <c r="K52" i="2"/>
  <c r="P51" i="2"/>
  <c r="O51" i="2"/>
  <c r="Q51" i="2"/>
  <c r="N51" i="2"/>
  <c r="M51" i="2"/>
  <c r="K51" i="2"/>
  <c r="P50" i="2"/>
  <c r="O50" i="2"/>
  <c r="Q50" i="2"/>
  <c r="N50" i="2"/>
  <c r="K49" i="2"/>
  <c r="M50" i="2"/>
  <c r="K50" i="2"/>
  <c r="I50" i="2"/>
  <c r="J50" i="2"/>
  <c r="P49" i="2"/>
  <c r="O49" i="2"/>
  <c r="Q49" i="2"/>
  <c r="N49" i="2"/>
  <c r="P48" i="2"/>
  <c r="O48" i="2"/>
  <c r="Q48" i="2"/>
  <c r="N48" i="2"/>
  <c r="K48" i="2"/>
  <c r="P47" i="2"/>
  <c r="O47" i="2"/>
  <c r="Q47" i="2"/>
  <c r="N47" i="2"/>
  <c r="M47" i="2"/>
  <c r="K47" i="2"/>
  <c r="I47" i="2"/>
  <c r="J47" i="2"/>
  <c r="P46" i="2"/>
  <c r="O46" i="2"/>
  <c r="N46" i="2"/>
  <c r="K45" i="2"/>
  <c r="M46" i="2"/>
  <c r="K46" i="2"/>
  <c r="L46" i="2"/>
  <c r="I46" i="2"/>
  <c r="J46" i="2"/>
  <c r="P45" i="2"/>
  <c r="O45" i="2"/>
  <c r="Q45" i="2"/>
  <c r="N45" i="2"/>
  <c r="M45" i="2"/>
  <c r="L45" i="2"/>
  <c r="P44" i="2"/>
  <c r="O44" i="2"/>
  <c r="Q44" i="2"/>
  <c r="N44" i="2"/>
  <c r="K43" i="2"/>
  <c r="M44" i="2"/>
  <c r="K44" i="2"/>
  <c r="L44" i="2"/>
  <c r="I44" i="2"/>
  <c r="J44" i="2"/>
  <c r="P43" i="2"/>
  <c r="O43" i="2"/>
  <c r="Q43" i="2"/>
  <c r="N43" i="2"/>
  <c r="M43" i="2"/>
  <c r="L43" i="2"/>
  <c r="P42" i="2"/>
  <c r="O42" i="2"/>
  <c r="Q42" i="2"/>
  <c r="N42" i="2"/>
  <c r="K41" i="2"/>
  <c r="M42" i="2"/>
  <c r="K42" i="2"/>
  <c r="L42" i="2"/>
  <c r="I42" i="2"/>
  <c r="J42" i="2"/>
  <c r="P41" i="2"/>
  <c r="O41" i="2"/>
  <c r="Q41" i="2"/>
  <c r="N41" i="2"/>
  <c r="M41" i="2"/>
  <c r="L41" i="2"/>
  <c r="P40" i="2"/>
  <c r="O40" i="2"/>
  <c r="Q40" i="2"/>
  <c r="N40" i="2"/>
  <c r="K39" i="2"/>
  <c r="M40" i="2"/>
  <c r="K40" i="2"/>
  <c r="L40" i="2"/>
  <c r="I40" i="2"/>
  <c r="J40" i="2"/>
  <c r="P39" i="2"/>
  <c r="O39" i="2"/>
  <c r="N39" i="2"/>
  <c r="M39" i="2"/>
  <c r="L39" i="2"/>
  <c r="I39" i="2"/>
  <c r="J39" i="2"/>
  <c r="P38" i="2"/>
  <c r="O38" i="2"/>
  <c r="Q38" i="2"/>
  <c r="N38" i="2"/>
  <c r="K37" i="2"/>
  <c r="M38" i="2"/>
  <c r="K38" i="2"/>
  <c r="L38" i="2"/>
  <c r="I38" i="2"/>
  <c r="J38" i="2"/>
  <c r="P37" i="2"/>
  <c r="O37" i="2"/>
  <c r="Q37" i="2"/>
  <c r="N37" i="2"/>
  <c r="M37" i="2"/>
  <c r="L37" i="2"/>
  <c r="I37" i="2"/>
  <c r="J37" i="2"/>
  <c r="P36" i="2"/>
  <c r="O36" i="2"/>
  <c r="Q36" i="2"/>
  <c r="N36" i="2"/>
  <c r="K35" i="2"/>
  <c r="M36" i="2"/>
  <c r="K36" i="2"/>
  <c r="L36" i="2"/>
  <c r="I36" i="2"/>
  <c r="J36" i="2"/>
  <c r="P35" i="2"/>
  <c r="O35" i="2"/>
  <c r="Q35" i="2"/>
  <c r="N35" i="2"/>
  <c r="M35" i="2"/>
  <c r="L35" i="2"/>
  <c r="I35" i="2"/>
  <c r="J35" i="2"/>
  <c r="P34" i="2"/>
  <c r="O34" i="2"/>
  <c r="Q34" i="2"/>
  <c r="N34" i="2"/>
  <c r="K33" i="2"/>
  <c r="M34" i="2"/>
  <c r="K34" i="2"/>
  <c r="I34" i="2"/>
  <c r="J34" i="2"/>
  <c r="P33" i="2"/>
  <c r="O33" i="2"/>
  <c r="Q33" i="2"/>
  <c r="N33" i="2"/>
  <c r="M33" i="2"/>
  <c r="L33" i="2"/>
  <c r="I33" i="2"/>
  <c r="J33" i="2"/>
  <c r="P32" i="2"/>
  <c r="O32" i="2"/>
  <c r="Q32" i="2"/>
  <c r="N32" i="2"/>
  <c r="K31" i="2"/>
  <c r="M32" i="2"/>
  <c r="K32" i="2"/>
  <c r="I32" i="2"/>
  <c r="J32" i="2"/>
  <c r="O31" i="2"/>
  <c r="P31" i="2"/>
  <c r="Q31" i="2"/>
  <c r="N31" i="2"/>
  <c r="P30" i="2"/>
  <c r="O30" i="2"/>
  <c r="Q30" i="2"/>
  <c r="N30" i="2"/>
  <c r="K29" i="2"/>
  <c r="M30" i="2"/>
  <c r="K30" i="2"/>
  <c r="P29" i="2"/>
  <c r="O29" i="2"/>
  <c r="Q29" i="2"/>
  <c r="N29" i="2"/>
  <c r="P28" i="2"/>
  <c r="O28" i="2"/>
  <c r="Q28" i="2"/>
  <c r="N28" i="2"/>
  <c r="K27" i="2"/>
  <c r="M28" i="2"/>
  <c r="K28" i="2"/>
  <c r="I28" i="2"/>
  <c r="J28" i="2"/>
  <c r="P27" i="2"/>
  <c r="O27" i="2"/>
  <c r="Q27" i="2"/>
  <c r="N27" i="2"/>
  <c r="P26" i="2"/>
  <c r="O26" i="2"/>
  <c r="Q26" i="2"/>
  <c r="N26" i="2"/>
  <c r="K26" i="2"/>
  <c r="P25" i="2"/>
  <c r="O25" i="2"/>
  <c r="Q25" i="2"/>
  <c r="N25" i="2"/>
  <c r="M25" i="2"/>
  <c r="K25" i="2"/>
  <c r="M26" i="2"/>
  <c r="I25" i="2"/>
  <c r="J25" i="2"/>
  <c r="P24" i="2"/>
  <c r="O24" i="2"/>
  <c r="Q24" i="2"/>
  <c r="N24" i="2"/>
  <c r="K23" i="2"/>
  <c r="M24" i="2"/>
  <c r="K24" i="2"/>
  <c r="I24" i="2"/>
  <c r="J24" i="2"/>
  <c r="P23" i="2"/>
  <c r="O23" i="2"/>
  <c r="Q23" i="2"/>
  <c r="N23" i="2"/>
  <c r="P22" i="2"/>
  <c r="O22" i="2"/>
  <c r="Q22" i="2"/>
  <c r="N22" i="2"/>
  <c r="K21" i="2"/>
  <c r="M22" i="2"/>
  <c r="K22" i="2"/>
  <c r="I22" i="2"/>
  <c r="J22" i="2"/>
  <c r="P21" i="2"/>
  <c r="O21" i="2"/>
  <c r="Q21" i="2"/>
  <c r="N21" i="2"/>
  <c r="M21" i="2"/>
  <c r="L21" i="2"/>
  <c r="I21" i="2"/>
  <c r="J21" i="2"/>
  <c r="P20" i="2"/>
  <c r="O20" i="2"/>
  <c r="Q20" i="2"/>
  <c r="N20" i="2"/>
  <c r="K19" i="2"/>
  <c r="M20" i="2"/>
  <c r="K20" i="2"/>
  <c r="I20" i="2"/>
  <c r="J20" i="2"/>
  <c r="O19" i="2"/>
  <c r="P19" i="2"/>
  <c r="Q19" i="2"/>
  <c r="N19" i="2"/>
  <c r="P18" i="2"/>
  <c r="O18" i="2"/>
  <c r="Q18" i="2"/>
  <c r="N18" i="2"/>
  <c r="K17" i="2"/>
  <c r="M18" i="2"/>
  <c r="K18" i="2"/>
  <c r="L18" i="2"/>
  <c r="P17" i="2"/>
  <c r="O17" i="2"/>
  <c r="Q17" i="2"/>
  <c r="N17" i="2"/>
  <c r="P16" i="2"/>
  <c r="O16" i="2"/>
  <c r="Q16" i="2"/>
  <c r="N16" i="2"/>
  <c r="K15" i="2"/>
  <c r="M16" i="2"/>
  <c r="K16" i="2"/>
  <c r="I16" i="2"/>
  <c r="J16" i="2"/>
  <c r="P15" i="2"/>
  <c r="O15" i="2"/>
  <c r="Q15" i="2"/>
  <c r="N15" i="2"/>
  <c r="P14" i="2"/>
  <c r="O14" i="2"/>
  <c r="Q14" i="2"/>
  <c r="N14" i="2"/>
  <c r="K14" i="2"/>
  <c r="K13" i="2"/>
  <c r="M14" i="2"/>
  <c r="L14" i="2"/>
  <c r="P13" i="2"/>
  <c r="O13" i="2"/>
  <c r="Q13" i="2"/>
  <c r="N13" i="2"/>
  <c r="M13" i="2"/>
  <c r="I13" i="2"/>
  <c r="J13" i="2"/>
  <c r="P12" i="2"/>
  <c r="O12" i="2"/>
  <c r="Q12" i="2"/>
  <c r="N12" i="2"/>
  <c r="K11" i="2"/>
  <c r="M12" i="2"/>
  <c r="K12" i="2"/>
  <c r="I12" i="2"/>
  <c r="J12" i="2"/>
  <c r="P11" i="2"/>
  <c r="O11" i="2"/>
  <c r="Q11" i="2"/>
  <c r="N11" i="2"/>
  <c r="P10" i="2"/>
  <c r="O10" i="2"/>
  <c r="Q10" i="2"/>
  <c r="N10" i="2"/>
  <c r="K9" i="2"/>
  <c r="M10" i="2"/>
  <c r="K10" i="2"/>
  <c r="I10" i="2"/>
  <c r="J10" i="2"/>
  <c r="P9" i="2"/>
  <c r="O9" i="2"/>
  <c r="Q9" i="2"/>
  <c r="N9" i="2"/>
  <c r="M9" i="2"/>
  <c r="L9" i="2"/>
  <c r="I9" i="2"/>
  <c r="J9" i="2"/>
  <c r="P8" i="2"/>
  <c r="O8" i="2"/>
  <c r="Q8" i="2"/>
  <c r="N8" i="2"/>
  <c r="K7" i="2"/>
  <c r="M8" i="2"/>
  <c r="K8" i="2"/>
  <c r="O7" i="2"/>
  <c r="P7" i="2"/>
  <c r="Q7" i="2"/>
  <c r="N7" i="2"/>
  <c r="P6" i="2"/>
  <c r="O6" i="2"/>
  <c r="Q6" i="2"/>
  <c r="N6" i="2"/>
  <c r="K5" i="2"/>
  <c r="M6" i="2"/>
  <c r="K6" i="2"/>
  <c r="L6" i="2"/>
  <c r="P5" i="2"/>
  <c r="O5" i="2"/>
  <c r="Q5" i="2"/>
  <c r="N5" i="2"/>
  <c r="P4" i="2"/>
  <c r="O4" i="2"/>
  <c r="Q4" i="2"/>
  <c r="N4" i="2"/>
  <c r="K3" i="2"/>
  <c r="M4" i="2"/>
  <c r="K4" i="2"/>
  <c r="I4" i="2"/>
  <c r="J4" i="2"/>
  <c r="P3" i="2"/>
  <c r="O3" i="2"/>
  <c r="Q3" i="2"/>
  <c r="N3" i="2"/>
  <c r="I8" i="2"/>
  <c r="I17" i="2"/>
  <c r="I30" i="2"/>
  <c r="W18" i="1"/>
  <c r="U18" i="1"/>
  <c r="T18" i="1"/>
  <c r="V18" i="1" s="1"/>
  <c r="P18" i="1"/>
  <c r="N18" i="1"/>
  <c r="M17" i="2"/>
  <c r="K18" i="1"/>
  <c r="L8" i="2"/>
  <c r="L13" i="2"/>
  <c r="L17" i="2"/>
  <c r="L22" i="2"/>
  <c r="L30" i="2"/>
  <c r="J18" i="1"/>
  <c r="L18" i="1" s="1"/>
  <c r="M18" i="1" s="1"/>
  <c r="I18" i="1"/>
  <c r="J8" i="2"/>
  <c r="J17" i="2"/>
  <c r="J30" i="2"/>
  <c r="E18" i="1"/>
  <c r="D18" i="1"/>
  <c r="I41" i="2"/>
  <c r="I54" i="2"/>
  <c r="W17" i="1"/>
  <c r="U17" i="1"/>
  <c r="T17" i="1"/>
  <c r="V17" i="1" s="1"/>
  <c r="P17" i="1"/>
  <c r="N17" i="1"/>
  <c r="K17" i="1"/>
  <c r="J17" i="1"/>
  <c r="I17" i="1"/>
  <c r="L17" i="1" s="1"/>
  <c r="O17" i="1" s="1"/>
  <c r="J41" i="2"/>
  <c r="J54" i="2"/>
  <c r="E17" i="1"/>
  <c r="D17" i="1"/>
  <c r="I7" i="2"/>
  <c r="I11" i="2"/>
  <c r="W16" i="1"/>
  <c r="U16" i="1"/>
  <c r="T16" i="1"/>
  <c r="P16" i="1"/>
  <c r="N16" i="1"/>
  <c r="M7" i="2"/>
  <c r="M11" i="2"/>
  <c r="K16" i="1"/>
  <c r="L7" i="2"/>
  <c r="L11" i="2"/>
  <c r="L16" i="2"/>
  <c r="L24" i="2"/>
  <c r="L32" i="2"/>
  <c r="J16" i="1"/>
  <c r="I16" i="1"/>
  <c r="J7" i="2"/>
  <c r="J11" i="2"/>
  <c r="E16" i="1"/>
  <c r="D16" i="1"/>
  <c r="I48" i="2"/>
  <c r="W15" i="1"/>
  <c r="U15" i="1"/>
  <c r="T15" i="1"/>
  <c r="P15" i="1"/>
  <c r="N15" i="1"/>
  <c r="M48" i="2"/>
  <c r="K15" i="1"/>
  <c r="L48" i="2"/>
  <c r="J15" i="1"/>
  <c r="I15" i="1"/>
  <c r="J48" i="2"/>
  <c r="E15" i="1"/>
  <c r="D15" i="1"/>
  <c r="I43" i="2"/>
  <c r="I52" i="2"/>
  <c r="W14" i="1"/>
  <c r="U14" i="1"/>
  <c r="T14" i="1"/>
  <c r="P14" i="1"/>
  <c r="N14" i="1"/>
  <c r="R14" i="1" s="1"/>
  <c r="M52" i="2"/>
  <c r="K14" i="1"/>
  <c r="L47" i="2"/>
  <c r="L52" i="2"/>
  <c r="J14" i="1"/>
  <c r="I14" i="1"/>
  <c r="J43" i="2"/>
  <c r="J52" i="2"/>
  <c r="E14" i="1"/>
  <c r="D14" i="1"/>
  <c r="W13" i="1"/>
  <c r="U13" i="1"/>
  <c r="T13" i="1"/>
  <c r="V13" i="1" s="1"/>
  <c r="P13" i="1"/>
  <c r="N13" i="1"/>
  <c r="K13" i="1"/>
  <c r="L13" i="1" s="1"/>
  <c r="L34" i="2"/>
  <c r="L50" i="2"/>
  <c r="J13" i="1"/>
  <c r="I13" i="1"/>
  <c r="E13" i="1"/>
  <c r="D13" i="1"/>
  <c r="F13" i="1" s="1"/>
  <c r="H13" i="1" s="1"/>
  <c r="I5" i="2"/>
  <c r="I18" i="2"/>
  <c r="I26" i="2"/>
  <c r="I31" i="2"/>
  <c r="W12" i="1"/>
  <c r="U12" i="1"/>
  <c r="T12" i="1"/>
  <c r="V12" i="1" s="1"/>
  <c r="P12" i="1"/>
  <c r="N12" i="1"/>
  <c r="M5" i="2"/>
  <c r="M31" i="2"/>
  <c r="K12" i="1"/>
  <c r="L5" i="2"/>
  <c r="L10" i="2"/>
  <c r="L26" i="2"/>
  <c r="L31" i="2"/>
  <c r="J12" i="1"/>
  <c r="I12" i="1"/>
  <c r="J5" i="2"/>
  <c r="J18" i="2"/>
  <c r="J26" i="2"/>
  <c r="J31" i="2"/>
  <c r="E12" i="1"/>
  <c r="D12" i="1"/>
  <c r="I6" i="2"/>
  <c r="I14" i="2"/>
  <c r="I19" i="2"/>
  <c r="I23" i="2"/>
  <c r="W11" i="1"/>
  <c r="U11" i="1"/>
  <c r="T11" i="1"/>
  <c r="P11" i="1"/>
  <c r="N11" i="1"/>
  <c r="M19" i="2"/>
  <c r="M23" i="2"/>
  <c r="K11" i="1"/>
  <c r="L19" i="2"/>
  <c r="L23" i="2"/>
  <c r="L28" i="2"/>
  <c r="J11" i="1"/>
  <c r="I11" i="1"/>
  <c r="J6" i="2"/>
  <c r="J14" i="2"/>
  <c r="J19" i="2"/>
  <c r="J23" i="2"/>
  <c r="E11" i="1"/>
  <c r="D11" i="1"/>
  <c r="I45" i="2"/>
  <c r="I51" i="2"/>
  <c r="I57" i="2"/>
  <c r="W10" i="1"/>
  <c r="U10" i="1"/>
  <c r="T10" i="1"/>
  <c r="P10" i="1"/>
  <c r="N10" i="1"/>
  <c r="M57" i="2"/>
  <c r="K10" i="1"/>
  <c r="L51" i="2"/>
  <c r="L57" i="2"/>
  <c r="J10" i="1"/>
  <c r="I10" i="1"/>
  <c r="J45" i="2"/>
  <c r="J51" i="2"/>
  <c r="J57" i="2"/>
  <c r="E10" i="1"/>
  <c r="D10" i="1"/>
  <c r="I3" i="2"/>
  <c r="I15" i="2"/>
  <c r="I27" i="2"/>
  <c r="W9" i="1"/>
  <c r="U9" i="1"/>
  <c r="T9" i="1"/>
  <c r="P9" i="1"/>
  <c r="R9" i="1" s="1"/>
  <c r="N9" i="1"/>
  <c r="M3" i="2"/>
  <c r="M15" i="2"/>
  <c r="M27" i="2"/>
  <c r="K9" i="1"/>
  <c r="L3" i="2"/>
  <c r="L15" i="2"/>
  <c r="L27" i="2"/>
  <c r="J9" i="1"/>
  <c r="I9" i="1"/>
  <c r="J3" i="2"/>
  <c r="J15" i="2"/>
  <c r="J27" i="2"/>
  <c r="E9" i="1"/>
  <c r="D9" i="1"/>
  <c r="I29" i="2"/>
  <c r="W8" i="1"/>
  <c r="U8" i="1"/>
  <c r="T8" i="1"/>
  <c r="P8" i="1"/>
  <c r="N8" i="1"/>
  <c r="R8" i="1" s="1"/>
  <c r="M29" i="2"/>
  <c r="K8" i="1"/>
  <c r="L8" i="1" s="1"/>
  <c r="L4" i="2"/>
  <c r="L12" i="2"/>
  <c r="L20" i="2"/>
  <c r="L25" i="2"/>
  <c r="L29" i="2"/>
  <c r="J8" i="1"/>
  <c r="I8" i="1"/>
  <c r="J29" i="2"/>
  <c r="E8" i="1"/>
  <c r="D8" i="1"/>
  <c r="I49" i="2"/>
  <c r="I53" i="2"/>
  <c r="I58" i="2"/>
  <c r="W7" i="1"/>
  <c r="U7" i="1"/>
  <c r="T7" i="1"/>
  <c r="V7" i="1" s="1"/>
  <c r="P7" i="1"/>
  <c r="N7" i="1"/>
  <c r="M49" i="2"/>
  <c r="M53" i="2"/>
  <c r="K7" i="1"/>
  <c r="L49" i="2"/>
  <c r="L53" i="2"/>
  <c r="L58" i="2"/>
  <c r="J7" i="1"/>
  <c r="I7" i="1"/>
  <c r="J49" i="2"/>
  <c r="J53" i="2"/>
  <c r="J58" i="2"/>
  <c r="E7" i="1"/>
  <c r="D7" i="1"/>
  <c r="F7" i="1" s="1"/>
  <c r="H7" i="1" s="1"/>
  <c r="Z4" i="1"/>
  <c r="V14" i="1"/>
  <c r="R16" i="1"/>
  <c r="L15" i="1"/>
  <c r="R17" i="1"/>
  <c r="M69" i="3"/>
  <c r="L69" i="3"/>
  <c r="I69" i="3"/>
  <c r="J69" i="3"/>
  <c r="I70" i="3"/>
  <c r="J70" i="3"/>
  <c r="L96" i="3"/>
  <c r="M20" i="3"/>
  <c r="L20" i="3"/>
  <c r="L19" i="3"/>
  <c r="L70" i="3"/>
  <c r="M89" i="2"/>
  <c r="L89" i="2"/>
  <c r="I90" i="2"/>
  <c r="J90" i="2"/>
  <c r="I89" i="2"/>
  <c r="J89" i="2"/>
  <c r="L90" i="2"/>
  <c r="M48" i="3"/>
  <c r="L48" i="3"/>
  <c r="I47" i="3"/>
  <c r="J47" i="3"/>
  <c r="M53" i="3"/>
  <c r="L53" i="3"/>
  <c r="I53" i="3"/>
  <c r="J53" i="3"/>
  <c r="L84" i="3"/>
  <c r="I43" i="3"/>
  <c r="J43" i="3"/>
  <c r="M44" i="3"/>
  <c r="L17" i="3"/>
  <c r="L119" i="3"/>
  <c r="L59" i="3"/>
  <c r="L35" i="3"/>
  <c r="I35" i="3"/>
  <c r="J35" i="3"/>
  <c r="M36" i="3"/>
  <c r="L36" i="3"/>
  <c r="M81" i="3"/>
  <c r="I81" i="3"/>
  <c r="J81" i="3"/>
  <c r="I82" i="3"/>
  <c r="J82" i="3"/>
  <c r="M121" i="2"/>
  <c r="L121" i="2"/>
  <c r="I121" i="2"/>
  <c r="J121" i="2"/>
  <c r="L122" i="2"/>
  <c r="I122" i="2"/>
  <c r="J122" i="2"/>
  <c r="I31" i="3"/>
  <c r="J31" i="3"/>
  <c r="M32" i="3"/>
  <c r="L32" i="3"/>
  <c r="L33" i="3"/>
  <c r="L82" i="3"/>
  <c r="L80" i="2"/>
  <c r="M93" i="2"/>
  <c r="I93" i="2"/>
  <c r="J93" i="2"/>
  <c r="L116" i="2"/>
  <c r="M65" i="3"/>
  <c r="L65" i="3"/>
  <c r="I65" i="3"/>
  <c r="J65" i="3"/>
  <c r="I66" i="3"/>
  <c r="J66" i="3"/>
  <c r="L66" i="3"/>
  <c r="M81" i="2"/>
  <c r="L81" i="2"/>
  <c r="I82" i="2"/>
  <c r="J82" i="2"/>
  <c r="I81" i="2"/>
  <c r="J81" i="2"/>
  <c r="M105" i="2"/>
  <c r="I105" i="2"/>
  <c r="J105" i="2"/>
  <c r="I106" i="2"/>
  <c r="J106" i="2"/>
  <c r="L49" i="3"/>
  <c r="L106" i="2"/>
  <c r="Q100" i="2"/>
  <c r="L47" i="3"/>
  <c r="L79" i="2"/>
  <c r="L15" i="3"/>
  <c r="L107" i="3"/>
  <c r="M41" i="3"/>
  <c r="I41" i="3"/>
  <c r="J41" i="3"/>
  <c r="L52" i="3"/>
  <c r="M117" i="3"/>
  <c r="I117" i="3"/>
  <c r="J117" i="3"/>
  <c r="F17" i="1"/>
  <c r="H17" i="1" s="1"/>
  <c r="L99" i="2"/>
  <c r="L42" i="3"/>
  <c r="L87" i="3"/>
  <c r="L91" i="3"/>
  <c r="L118" i="3"/>
  <c r="M68" i="2"/>
  <c r="L68" i="2"/>
  <c r="I67" i="2"/>
  <c r="J67" i="2"/>
  <c r="I68" i="2"/>
  <c r="J68" i="2"/>
  <c r="I69" i="2"/>
  <c r="J69" i="2"/>
  <c r="M13" i="3"/>
  <c r="L13" i="3"/>
  <c r="I13" i="3"/>
  <c r="J13" i="3"/>
  <c r="M29" i="3"/>
  <c r="I29" i="3"/>
  <c r="J29" i="3"/>
  <c r="L30" i="3"/>
  <c r="I59" i="3"/>
  <c r="J59" i="3"/>
  <c r="M101" i="3"/>
  <c r="I101" i="3"/>
  <c r="J101" i="3"/>
  <c r="M113" i="3"/>
  <c r="L113" i="3"/>
  <c r="I113" i="3"/>
  <c r="J113" i="3"/>
  <c r="I114" i="3"/>
  <c r="J114" i="3"/>
  <c r="L67" i="2"/>
  <c r="L83" i="2"/>
  <c r="L93" i="2"/>
  <c r="L95" i="2"/>
  <c r="Q119" i="2"/>
  <c r="L14" i="3"/>
  <c r="L71" i="3"/>
  <c r="L75" i="3"/>
  <c r="L102" i="3"/>
  <c r="L114" i="3"/>
  <c r="L29" i="3"/>
  <c r="L31" i="3"/>
  <c r="L68" i="3"/>
  <c r="L16" i="1"/>
  <c r="S16" i="1" s="1"/>
  <c r="L70" i="2"/>
  <c r="L92" i="2"/>
  <c r="M37" i="3"/>
  <c r="I38" i="3"/>
  <c r="J38" i="3"/>
  <c r="L103" i="3"/>
  <c r="L27" i="3"/>
  <c r="M85" i="3"/>
  <c r="L85" i="3"/>
  <c r="I85" i="3"/>
  <c r="J85" i="3"/>
  <c r="M97" i="3"/>
  <c r="L97" i="3"/>
  <c r="I97" i="3"/>
  <c r="J97" i="3"/>
  <c r="I98" i="3"/>
  <c r="J98" i="3"/>
  <c r="L88" i="2"/>
  <c r="I3" i="3"/>
  <c r="J3" i="3"/>
  <c r="M4" i="3"/>
  <c r="L38" i="3"/>
  <c r="L64" i="3"/>
  <c r="M73" i="2"/>
  <c r="L73" i="2"/>
  <c r="I74" i="2"/>
  <c r="J74" i="2"/>
  <c r="I95" i="2"/>
  <c r="J95" i="2"/>
  <c r="M96" i="2"/>
  <c r="L96" i="2"/>
  <c r="M9" i="3"/>
  <c r="I9" i="3"/>
  <c r="J9" i="3"/>
  <c r="I10" i="3"/>
  <c r="J10" i="3"/>
  <c r="M25" i="3"/>
  <c r="I25" i="3"/>
  <c r="J25" i="3"/>
  <c r="M80" i="2"/>
  <c r="Q85" i="2"/>
  <c r="M117" i="2"/>
  <c r="L117" i="2"/>
  <c r="I117" i="2"/>
  <c r="J117" i="2"/>
  <c r="L10" i="3"/>
  <c r="L26" i="3"/>
  <c r="L86" i="3"/>
  <c r="L98" i="3"/>
  <c r="L7" i="3"/>
  <c r="L9" i="3"/>
  <c r="L28" i="3"/>
  <c r="I32" i="3"/>
  <c r="J32" i="3"/>
  <c r="M73" i="3"/>
  <c r="L73" i="3"/>
  <c r="I73" i="3"/>
  <c r="J73" i="3"/>
  <c r="M89" i="3"/>
  <c r="L89" i="3"/>
  <c r="I89" i="3"/>
  <c r="J89" i="3"/>
  <c r="L108" i="2"/>
  <c r="L110" i="2"/>
  <c r="I112" i="2"/>
  <c r="J112" i="2"/>
  <c r="I4" i="3"/>
  <c r="J4" i="3"/>
  <c r="M17" i="3"/>
  <c r="I17" i="3"/>
  <c r="J17" i="3"/>
  <c r="L63" i="3"/>
  <c r="L74" i="3"/>
  <c r="L79" i="3"/>
  <c r="L90" i="3"/>
  <c r="L95" i="3"/>
  <c r="L111" i="3"/>
  <c r="I44" i="3"/>
  <c r="J44" i="3"/>
  <c r="M57" i="3"/>
  <c r="L57" i="3"/>
  <c r="I57" i="3"/>
  <c r="J57" i="3"/>
  <c r="L81" i="3"/>
  <c r="M105" i="3"/>
  <c r="L105" i="3"/>
  <c r="I105" i="3"/>
  <c r="J105" i="3"/>
  <c r="M121" i="3"/>
  <c r="L121" i="3"/>
  <c r="I121" i="3"/>
  <c r="J121" i="3"/>
  <c r="L78" i="2"/>
  <c r="M85" i="2"/>
  <c r="L85" i="2"/>
  <c r="L86" i="2"/>
  <c r="M97" i="2"/>
  <c r="L97" i="2"/>
  <c r="I97" i="2"/>
  <c r="J97" i="2"/>
  <c r="L18" i="3"/>
  <c r="L23" i="3"/>
  <c r="L25" i="3"/>
  <c r="L37" i="3"/>
  <c r="L44" i="3"/>
  <c r="L46" i="3"/>
  <c r="I48" i="3"/>
  <c r="J48" i="3"/>
  <c r="I60" i="3"/>
  <c r="J60" i="3"/>
  <c r="I65" i="2"/>
  <c r="J65" i="2"/>
  <c r="L98" i="2"/>
  <c r="L103" i="2"/>
  <c r="L105" i="2"/>
  <c r="L4" i="3"/>
  <c r="L6" i="3"/>
  <c r="I8" i="3"/>
  <c r="J8" i="3"/>
  <c r="I20" i="3"/>
  <c r="J20" i="3"/>
  <c r="M33" i="3"/>
  <c r="I33" i="3"/>
  <c r="J33" i="3"/>
  <c r="I77" i="2"/>
  <c r="J77" i="2"/>
  <c r="I100" i="2"/>
  <c r="J100" i="2"/>
  <c r="M113" i="2"/>
  <c r="L113" i="2"/>
  <c r="I113" i="2"/>
  <c r="J113" i="2"/>
  <c r="L34" i="3"/>
  <c r="L39" i="3"/>
  <c r="L41" i="3"/>
  <c r="L60" i="3"/>
  <c r="L62" i="3"/>
  <c r="L76" i="3"/>
  <c r="L78" i="3"/>
  <c r="L92" i="3"/>
  <c r="L94" i="3"/>
  <c r="L108" i="3"/>
  <c r="L110" i="3"/>
  <c r="Q39" i="2"/>
  <c r="Q46" i="2"/>
  <c r="I85" i="2"/>
  <c r="J85" i="2"/>
  <c r="I109" i="2"/>
  <c r="J109" i="2"/>
  <c r="L114" i="2"/>
  <c r="L119" i="2"/>
  <c r="L22" i="3"/>
  <c r="I24" i="3"/>
  <c r="J24" i="3"/>
  <c r="I36" i="3"/>
  <c r="J36" i="3"/>
  <c r="Q39" i="3"/>
  <c r="M49" i="3"/>
  <c r="I49" i="3"/>
  <c r="J49" i="3"/>
  <c r="Q51" i="3"/>
  <c r="Q53" i="3"/>
  <c r="L101" i="3"/>
  <c r="L117" i="3"/>
  <c r="I68" i="3"/>
  <c r="J68" i="3"/>
  <c r="I76" i="3"/>
  <c r="J76" i="3"/>
  <c r="I84" i="3"/>
  <c r="J84" i="3"/>
  <c r="I92" i="3"/>
  <c r="J92" i="3"/>
  <c r="I100" i="3"/>
  <c r="J100" i="3"/>
  <c r="I108" i="3"/>
  <c r="J108" i="3"/>
  <c r="I116" i="3"/>
  <c r="J116" i="3"/>
  <c r="Q62" i="2"/>
  <c r="V10" i="1" l="1"/>
  <c r="V16" i="1"/>
  <c r="V9" i="1"/>
  <c r="L7" i="1"/>
  <c r="S7" i="1" s="1"/>
  <c r="R7" i="1"/>
  <c r="F8" i="1"/>
  <c r="H8" i="1" s="1"/>
  <c r="L14" i="1"/>
  <c r="M14" i="1" s="1"/>
  <c r="F18" i="1"/>
  <c r="G18" i="1" s="1"/>
  <c r="L10" i="1"/>
  <c r="S10" i="1" s="1"/>
  <c r="O16" i="1"/>
  <c r="F16" i="1"/>
  <c r="G16" i="1" s="1"/>
  <c r="Q15" i="1"/>
  <c r="R18" i="1"/>
  <c r="L11" i="1"/>
  <c r="Q11" i="1" s="1"/>
  <c r="R11" i="1"/>
  <c r="R12" i="1"/>
  <c r="O13" i="1"/>
  <c r="V15" i="1"/>
  <c r="F9" i="1"/>
  <c r="G9" i="1" s="1"/>
  <c r="G13" i="1"/>
  <c r="V8" i="1"/>
  <c r="M13" i="1"/>
  <c r="Q13" i="1"/>
  <c r="F10" i="1"/>
  <c r="G10" i="1" s="1"/>
  <c r="F12" i="1"/>
  <c r="H12" i="1" s="1"/>
  <c r="R13" i="1"/>
  <c r="R15" i="1"/>
  <c r="Q8" i="1"/>
  <c r="F11" i="1"/>
  <c r="G11" i="1" s="1"/>
  <c r="V11" i="1"/>
  <c r="G17" i="1"/>
  <c r="S17" i="1"/>
  <c r="S15" i="1"/>
  <c r="L9" i="1"/>
  <c r="Q9" i="1" s="1"/>
  <c r="M16" i="1"/>
  <c r="S13" i="1"/>
  <c r="L12" i="1"/>
  <c r="O12" i="1" s="1"/>
  <c r="F14" i="1"/>
  <c r="G14" i="1" s="1"/>
  <c r="F15" i="1"/>
  <c r="H15" i="1" s="1"/>
  <c r="S8" i="1"/>
  <c r="M8" i="1"/>
  <c r="O8" i="1"/>
  <c r="R10" i="1"/>
  <c r="G7" i="1"/>
  <c r="M17" i="1"/>
  <c r="Q16" i="1"/>
  <c r="O18" i="1"/>
  <c r="Q18" i="1"/>
  <c r="O15" i="1"/>
  <c r="Q17" i="1"/>
  <c r="S18" i="1"/>
  <c r="M15" i="1"/>
  <c r="O7" i="1" l="1"/>
  <c r="G8" i="1"/>
  <c r="H14" i="1"/>
  <c r="Q7" i="1"/>
  <c r="M7" i="1"/>
  <c r="X16" i="1"/>
  <c r="Z16" i="1" s="1"/>
  <c r="O14" i="1"/>
  <c r="H18" i="1"/>
  <c r="Q14" i="1"/>
  <c r="X13" i="1"/>
  <c r="Z13" i="1" s="1"/>
  <c r="S14" i="1"/>
  <c r="X14" i="1" s="1"/>
  <c r="Z14" i="1" s="1"/>
  <c r="Q10" i="1"/>
  <c r="S11" i="1"/>
  <c r="G12" i="1"/>
  <c r="M11" i="1"/>
  <c r="H16" i="1"/>
  <c r="O10" i="1"/>
  <c r="M10" i="1"/>
  <c r="X15" i="1"/>
  <c r="Z15" i="1" s="1"/>
  <c r="H10" i="1"/>
  <c r="M9" i="1"/>
  <c r="X17" i="1" s="1"/>
  <c r="Z17" i="1" s="1"/>
  <c r="H9" i="1"/>
  <c r="G15" i="1"/>
  <c r="O11" i="1"/>
  <c r="H11" i="1"/>
  <c r="S12" i="1"/>
  <c r="Q12" i="1"/>
  <c r="S9" i="1"/>
  <c r="O9" i="1"/>
  <c r="M12" i="1"/>
  <c r="X8" i="1" s="1"/>
  <c r="Z8" i="1" s="1"/>
  <c r="X18" i="1" l="1"/>
  <c r="Z18" i="1" s="1"/>
  <c r="X9" i="1"/>
  <c r="Z9" i="1" s="1"/>
  <c r="X11" i="1"/>
  <c r="Z11" i="1" s="1"/>
  <c r="X10" i="1"/>
  <c r="Z10" i="1" s="1"/>
  <c r="X7" i="1"/>
  <c r="Z7" i="1" s="1"/>
  <c r="X12" i="1"/>
  <c r="Z12" i="1" s="1"/>
</calcChain>
</file>

<file path=xl/sharedStrings.xml><?xml version="1.0" encoding="utf-8"?>
<sst xmlns="http://schemas.openxmlformats.org/spreadsheetml/2006/main" count="994" uniqueCount="68">
  <si>
    <t>BUHURT INTERNATIONAL</t>
  </si>
  <si>
    <t>5vs5</t>
  </si>
  <si>
    <t>Name:</t>
  </si>
  <si>
    <t>Swaiut Toringi Cup 2025</t>
  </si>
  <si>
    <t>Event Date:</t>
  </si>
  <si>
    <t>2025-05-03</t>
  </si>
  <si>
    <t>Event Tier:</t>
  </si>
  <si>
    <t>Classic</t>
  </si>
  <si>
    <t>: Event tier</t>
  </si>
  <si>
    <t>Loc:</t>
  </si>
  <si>
    <t>Am Stadtwald 60, 99974 Mühlhausen/Thüringen, Germany</t>
  </si>
  <si>
    <t>Male</t>
  </si>
  <si>
    <t>v1.0.6</t>
  </si>
  <si>
    <t>Tier Mult.</t>
  </si>
  <si>
    <t>: Tier Multiplier</t>
  </si>
  <si>
    <t>ID#</t>
  </si>
  <si>
    <t>Team</t>
  </si>
  <si>
    <t>T</t>
  </si>
  <si>
    <t>Matches (M)</t>
  </si>
  <si>
    <t>Rounds (R)</t>
  </si>
  <si>
    <t>Standing team members (S) vs Grounded opponent (G)</t>
  </si>
  <si>
    <t>Cards</t>
  </si>
  <si>
    <t>Points</t>
  </si>
  <si>
    <t>Placement</t>
  </si>
  <si>
    <t>Rank adj. Points</t>
  </si>
  <si>
    <t>Final Awarded Points</t>
  </si>
  <si>
    <t>Won</t>
  </si>
  <si>
    <t>Lost</t>
  </si>
  <si>
    <t>Total</t>
  </si>
  <si>
    <t>Win-Ratio</t>
  </si>
  <si>
    <t>F/T</t>
  </si>
  <si>
    <t>Draw</t>
  </si>
  <si>
    <t>S</t>
  </si>
  <si>
    <t>S per R</t>
  </si>
  <si>
    <t>G</t>
  </si>
  <si>
    <t>G per R</t>
  </si>
  <si>
    <t>S|G Diff</t>
  </si>
  <si>
    <t>Ratio</t>
  </si>
  <si>
    <t>Y</t>
  </si>
  <si>
    <t>R</t>
  </si>
  <si>
    <t>Ferox</t>
  </si>
  <si>
    <t>MFC Vysocina</t>
  </si>
  <si>
    <t>Mamánci</t>
  </si>
  <si>
    <t>Eiserne Löwen</t>
  </si>
  <si>
    <t>Nassauer Löwen</t>
  </si>
  <si>
    <t>Zitadelle e.V.</t>
  </si>
  <si>
    <t>Sword Gym München</t>
  </si>
  <si>
    <t>SKSKB Praha</t>
  </si>
  <si>
    <t>Decima</t>
  </si>
  <si>
    <t>Lotharii Regnum</t>
  </si>
  <si>
    <t>Iron Wolves</t>
  </si>
  <si>
    <t>Ruhrpott Knights</t>
  </si>
  <si>
    <t>Match#</t>
  </si>
  <si>
    <t>Rounds Score</t>
  </si>
  <si>
    <t>Fight</t>
  </si>
  <si>
    <t>Rounds</t>
  </si>
  <si>
    <t>Active/Grounded</t>
  </si>
  <si>
    <t>R1</t>
  </si>
  <si>
    <t>R2</t>
  </si>
  <si>
    <t>R3</t>
  </si>
  <si>
    <t>R4</t>
  </si>
  <si>
    <t>R5</t>
  </si>
  <si>
    <t>A</t>
  </si>
  <si>
    <t/>
  </si>
  <si>
    <t>Description</t>
  </si>
  <si>
    <t>Mamànci</t>
  </si>
  <si>
    <t xml:space="preserve">Zitadelle </t>
  </si>
  <si>
    <t>Mamanci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</si>
</sst>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  <font>
      <b/>
      <sz val="11"/>
      <color rgb="FFFF0000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"/>
  <sheetViews>
    <sheetView tabSelected="1" workbookViewId="0">
      <selection activeCell="X14" sqref="X14"/>
    </sheetView>
  </sheetViews>
  <sheetFormatPr baseColWidth="10" defaultColWidth="8.85546875" defaultRowHeight="15" x14ac:dyDescent="0.25"/>
  <cols>
    <col min="1" max="1" width="6" customWidth="1"/>
    <col min="2" max="2" width="21" customWidth="1"/>
    <col min="3" max="3" width="6" hidden="1" customWidth="1"/>
    <col min="4" max="7" width="10" customWidth="1"/>
    <col min="8" max="8" width="10" hidden="1" customWidth="1"/>
    <col min="9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.2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5.75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s="1" customFormat="1" ht="28.5" x14ac:dyDescent="0.2">
      <c r="A3" s="1" t="s">
        <v>2</v>
      </c>
      <c r="B3" s="24" t="s">
        <v>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3" t="s">
        <v>4</v>
      </c>
      <c r="U3" s="23"/>
      <c r="V3" s="23"/>
      <c r="W3" s="23" t="s">
        <v>5</v>
      </c>
      <c r="X3" s="23"/>
      <c r="Y3" s="2" t="s">
        <v>6</v>
      </c>
      <c r="Z3" s="2" t="s">
        <v>7</v>
      </c>
      <c r="AA3" s="3" t="s">
        <v>8</v>
      </c>
    </row>
    <row r="4" spans="1:27" s="1" customFormat="1" ht="28.5" x14ac:dyDescent="0.2">
      <c r="A4" s="1" t="s">
        <v>9</v>
      </c>
      <c r="B4" s="24" t="s">
        <v>10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3" t="s">
        <v>11</v>
      </c>
      <c r="U4" s="23"/>
      <c r="V4" s="23"/>
      <c r="W4" s="25" t="s">
        <v>12</v>
      </c>
      <c r="X4" s="25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4.25" x14ac:dyDescent="0.25">
      <c r="A5" s="23" t="s">
        <v>15</v>
      </c>
      <c r="B5" s="23" t="s">
        <v>16</v>
      </c>
      <c r="C5" s="23" t="s">
        <v>17</v>
      </c>
      <c r="D5" s="23" t="s">
        <v>18</v>
      </c>
      <c r="E5" s="23"/>
      <c r="F5" s="23"/>
      <c r="G5" s="23"/>
      <c r="H5" s="23"/>
      <c r="I5" s="23" t="s">
        <v>19</v>
      </c>
      <c r="J5" s="23"/>
      <c r="K5" s="23"/>
      <c r="L5" s="23"/>
      <c r="M5" s="23"/>
      <c r="N5" s="23" t="s">
        <v>20</v>
      </c>
      <c r="O5" s="23"/>
      <c r="P5" s="23"/>
      <c r="Q5" s="23"/>
      <c r="R5" s="23"/>
      <c r="S5" s="23"/>
      <c r="T5" s="23" t="s">
        <v>21</v>
      </c>
      <c r="U5" s="23"/>
      <c r="V5" s="23"/>
      <c r="W5" s="23" t="s">
        <v>22</v>
      </c>
      <c r="X5" s="23" t="s">
        <v>23</v>
      </c>
      <c r="Y5" s="23" t="s">
        <v>24</v>
      </c>
      <c r="Z5" s="23" t="s">
        <v>25</v>
      </c>
    </row>
    <row r="6" spans="1:27" s="4" customFormat="1" ht="12.75" x14ac:dyDescent="0.25">
      <c r="A6" s="23"/>
      <c r="B6" s="23"/>
      <c r="C6" s="23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26</v>
      </c>
      <c r="J6" s="4" t="s">
        <v>31</v>
      </c>
      <c r="K6" s="4" t="s">
        <v>27</v>
      </c>
      <c r="L6" s="4" t="s">
        <v>28</v>
      </c>
      <c r="M6" s="4" t="s">
        <v>29</v>
      </c>
      <c r="N6" s="4" t="s">
        <v>32</v>
      </c>
      <c r="O6" s="4" t="s">
        <v>33</v>
      </c>
      <c r="P6" s="4" t="s">
        <v>34</v>
      </c>
      <c r="Q6" s="4" t="s">
        <v>35</v>
      </c>
      <c r="R6" s="4" t="s">
        <v>36</v>
      </c>
      <c r="S6" s="4" t="s">
        <v>37</v>
      </c>
      <c r="T6" s="5" t="s">
        <v>38</v>
      </c>
      <c r="U6" s="6" t="s">
        <v>39</v>
      </c>
      <c r="V6" s="4" t="s">
        <v>28</v>
      </c>
      <c r="W6" s="23"/>
      <c r="X6" s="23"/>
      <c r="Y6" s="23"/>
      <c r="Z6" s="23"/>
    </row>
    <row r="7" spans="1:27" x14ac:dyDescent="0.25">
      <c r="A7" s="7">
        <v>0</v>
      </c>
      <c r="B7" s="7" t="s">
        <v>40</v>
      </c>
      <c r="C7" s="7">
        <v>1</v>
      </c>
      <c r="D7" s="7">
        <f>SUMIF(pools!$B:$B,$A7,pools!$I:$I)+SUMIF(brackets!$B:$B,$A7,brackets!$I:$I)</f>
        <v>2</v>
      </c>
      <c r="E7" s="7">
        <f>SUMIF(pools!$B:$B,$A7,pools!$J:$J)+SUMIF(brackets!$B:$B,$A7,brackets!$J:$J)</f>
        <v>3</v>
      </c>
      <c r="F7" s="7">
        <f t="shared" ref="F7:F18" si="0">SUM(D7:E7)</f>
        <v>5</v>
      </c>
      <c r="G7" s="8">
        <f t="shared" ref="G7:G18" si="1">IFERROR(D7/F7, 0)</f>
        <v>0.4</v>
      </c>
      <c r="H7" s="7">
        <f t="shared" ref="H7:H18" si="2">F7/C7</f>
        <v>5</v>
      </c>
      <c r="I7" s="7">
        <f>SUMIF(pools!$B:$B,$A7,pools!$K:$K)+SUMIF(brackets!$B:$B,$A7,brackets!$K:$K)</f>
        <v>4</v>
      </c>
      <c r="J7" s="7">
        <f>SUMIF(pools!$B:$B,$A7,pools!$L:$L)+SUMIF(brackets!$B:$B,$A7,brackets!$L:$L)</f>
        <v>1</v>
      </c>
      <c r="K7" s="7">
        <f>SUMIF(pools!$B:$B,$A7,pools!$M:$M)+SUMIF(brackets!$B:$B,$A7,brackets!$M:$M)</f>
        <v>7</v>
      </c>
      <c r="L7" s="7">
        <f t="shared" ref="L7:L18" si="3">SUM(I7:K7)</f>
        <v>12</v>
      </c>
      <c r="M7" s="8">
        <f t="shared" ref="M7:M18" si="4">IFERROR(I7/L7, 0)</f>
        <v>0.33333333333333331</v>
      </c>
      <c r="N7" s="7">
        <f>SUMIF(pools!$B:$B,$A7,pools!$O:$O)+SUMIF(brackets!$B:$B,$A7,brackets!$O:$O)</f>
        <v>11</v>
      </c>
      <c r="O7" s="9">
        <f t="shared" ref="O7:O18" si="5">IFERROR(N7/L7, 0)</f>
        <v>0.91666666666666663</v>
      </c>
      <c r="P7" s="7">
        <f>SUMIF(pools!$B:$B,$A7,pools!$P:$P)+SUMIF(brackets!$B:$B,$A7,brackets!$P:$P)</f>
        <v>43</v>
      </c>
      <c r="Q7" s="9">
        <f t="shared" ref="Q7:Q18" si="6">IFERROR(P7/L7, 0)</f>
        <v>3.5833333333333335</v>
      </c>
      <c r="R7" s="7">
        <f t="shared" ref="R7:R18" si="7">P7-N7</f>
        <v>32</v>
      </c>
      <c r="S7" s="9">
        <f t="shared" ref="S7:S18" si="8">IFERROR(((N7*2) + (P7*1))/(L7*5),0)</f>
        <v>1.0833333333333333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 t="shared" ref="V7:V18" si="9">T7+(2*U7)</f>
        <v>0</v>
      </c>
      <c r="W7" s="7">
        <f>SUMIF(pools!$B:$B, $A7, pools!$I:$I) + (SUMIF(brackets!$B:$B, $A7, brackets!$I:$I) * 2)</f>
        <v>2</v>
      </c>
      <c r="X7" s="7">
        <f t="shared" ref="X7:X18" si="10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8</v>
      </c>
      <c r="Y7" s="7"/>
      <c r="Z7" s="7">
        <f t="shared" ref="Z7:Z18" si="11">IF(X7=3,W7+2,IF(X7=2,W7+4,IF(X7=1,W7+6,W7))) * $Z$4</f>
        <v>2</v>
      </c>
    </row>
    <row r="8" spans="1:27" x14ac:dyDescent="0.25">
      <c r="A8" s="10">
        <v>1</v>
      </c>
      <c r="B8" s="10" t="s">
        <v>41</v>
      </c>
      <c r="C8" s="10">
        <v>1</v>
      </c>
      <c r="D8" s="10">
        <f>SUMIF(pools!$B:$B,$A8,pools!$I:$I)+SUMIF(brackets!$B:$B,$A8,brackets!$I:$I)</f>
        <v>2</v>
      </c>
      <c r="E8" s="10">
        <f>SUMIF(pools!$B:$B,$A8,pools!$J:$J)+SUMIF(brackets!$B:$B,$A8,brackets!$J:$J)</f>
        <v>3</v>
      </c>
      <c r="F8" s="10">
        <f t="shared" si="0"/>
        <v>5</v>
      </c>
      <c r="G8" s="11">
        <f t="shared" si="1"/>
        <v>0.4</v>
      </c>
      <c r="H8" s="10">
        <f t="shared" si="2"/>
        <v>5</v>
      </c>
      <c r="I8" s="10">
        <f>SUMIF(pools!$B:$B,$A8,pools!$K:$K)+SUMIF(brackets!$B:$B,$A8,brackets!$K:$K)</f>
        <v>5</v>
      </c>
      <c r="J8" s="10">
        <f>SUMIF(pools!$B:$B,$A8,pools!$L:$L)+SUMIF(brackets!$B:$B,$A8,brackets!$L:$L)</f>
        <v>1</v>
      </c>
      <c r="K8" s="10">
        <f>SUMIF(pools!$B:$B,$A8,pools!$M:$M)+SUMIF(brackets!$B:$B,$A8,brackets!$M:$M)</f>
        <v>6</v>
      </c>
      <c r="L8" s="10">
        <f t="shared" si="3"/>
        <v>12</v>
      </c>
      <c r="M8" s="11">
        <f t="shared" si="4"/>
        <v>0.41666666666666669</v>
      </c>
      <c r="N8" s="10">
        <f>SUMIF(pools!$B:$B,$A8,pools!$O:$O)+SUMIF(brackets!$B:$B,$A8,brackets!$O:$O)</f>
        <v>22</v>
      </c>
      <c r="O8" s="12">
        <f t="shared" si="5"/>
        <v>1.8333333333333333</v>
      </c>
      <c r="P8" s="10">
        <f>SUMIF(pools!$B:$B,$A8,pools!$P:$P)+SUMIF(brackets!$B:$B,$A8,brackets!$P:$P)</f>
        <v>41</v>
      </c>
      <c r="Q8" s="12">
        <f t="shared" si="6"/>
        <v>3.4166666666666665</v>
      </c>
      <c r="R8" s="10">
        <f t="shared" si="7"/>
        <v>19</v>
      </c>
      <c r="S8" s="12">
        <f t="shared" si="8"/>
        <v>1.4166666666666667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 t="shared" si="9"/>
        <v>0</v>
      </c>
      <c r="W8" s="10">
        <f>SUMIF(pools!$B:$B, $A8, pools!$I:$I) + (SUMIF(brackets!$B:$B, $A8, brackets!$I:$I) * 2)</f>
        <v>2</v>
      </c>
      <c r="X8" s="10">
        <f t="shared" si="10"/>
        <v>6</v>
      </c>
      <c r="Y8" s="10"/>
      <c r="Z8" s="10">
        <f t="shared" si="11"/>
        <v>2</v>
      </c>
    </row>
    <row r="9" spans="1:27" x14ac:dyDescent="0.25">
      <c r="A9" s="7">
        <v>2</v>
      </c>
      <c r="B9" s="7" t="s">
        <v>42</v>
      </c>
      <c r="C9" s="7">
        <v>1</v>
      </c>
      <c r="D9" s="7">
        <f>SUMIF(pools!$B:$B,$A9,pools!$I:$I)+SUMIF(brackets!$B:$B,$A9,brackets!$I:$I)</f>
        <v>8</v>
      </c>
      <c r="E9" s="7">
        <f>SUMIF(pools!$B:$B,$A9,pools!$J:$J)+SUMIF(brackets!$B:$B,$A9,brackets!$J:$J)</f>
        <v>0</v>
      </c>
      <c r="F9" s="7">
        <f t="shared" si="0"/>
        <v>8</v>
      </c>
      <c r="G9" s="8">
        <f t="shared" si="1"/>
        <v>1</v>
      </c>
      <c r="H9" s="7">
        <f t="shared" si="2"/>
        <v>8</v>
      </c>
      <c r="I9" s="7">
        <f>SUMIF(pools!$B:$B,$A9,pools!$K:$K)+SUMIF(brackets!$B:$B,$A9,brackets!$K:$K)</f>
        <v>16</v>
      </c>
      <c r="J9" s="7">
        <f>SUMIF(pools!$B:$B,$A9,pools!$L:$L)+SUMIF(brackets!$B:$B,$A9,brackets!$L:$L)</f>
        <v>0</v>
      </c>
      <c r="K9" s="7">
        <f>SUMIF(pools!$B:$B,$A9,pools!$M:$M)+SUMIF(brackets!$B:$B,$A9,brackets!$M:$M)</f>
        <v>0</v>
      </c>
      <c r="L9" s="7">
        <f t="shared" si="3"/>
        <v>16</v>
      </c>
      <c r="M9" s="8">
        <f t="shared" si="4"/>
        <v>1</v>
      </c>
      <c r="N9" s="7">
        <f>SUMIF(pools!$B:$B,$A9,pools!$O:$O)+SUMIF(brackets!$B:$B,$A9,brackets!$O:$O)</f>
        <v>63</v>
      </c>
      <c r="O9" s="9">
        <f t="shared" si="5"/>
        <v>3.9375</v>
      </c>
      <c r="P9" s="7">
        <f>SUMIF(pools!$B:$B,$A9,pools!$P:$P)+SUMIF(brackets!$B:$B,$A9,brackets!$P:$P)</f>
        <v>80</v>
      </c>
      <c r="Q9" s="9">
        <f t="shared" si="6"/>
        <v>5</v>
      </c>
      <c r="R9" s="7">
        <f t="shared" si="7"/>
        <v>17</v>
      </c>
      <c r="S9" s="9">
        <f t="shared" si="8"/>
        <v>2.5750000000000002</v>
      </c>
      <c r="T9" s="7">
        <f>SUMIF(pools!$B:$B,$A9,pools!$R:$R)+SUMIF(brackets!$B:$B,$A9,brackets!$R:$R)</f>
        <v>1</v>
      </c>
      <c r="U9" s="7">
        <f>SUMIF(pools!$B:$B,$A9,pools!$S:$S)+SUMIF(brackets!$B:$B,$A9,brackets!$S:$S)</f>
        <v>0</v>
      </c>
      <c r="V9" s="7">
        <f t="shared" si="9"/>
        <v>1</v>
      </c>
      <c r="W9" s="7">
        <f>SUMIF(pools!$B:$B, $A9, pools!$I:$I) + (SUMIF(brackets!$B:$B, $A9, brackets!$I:$I) * 2)</f>
        <v>11</v>
      </c>
      <c r="X9" s="7">
        <f t="shared" si="10"/>
        <v>1</v>
      </c>
      <c r="Y9" s="7"/>
      <c r="Z9" s="7">
        <f t="shared" si="11"/>
        <v>17</v>
      </c>
    </row>
    <row r="10" spans="1:27" x14ac:dyDescent="0.25">
      <c r="A10" s="10">
        <v>3</v>
      </c>
      <c r="B10" s="10" t="s">
        <v>43</v>
      </c>
      <c r="C10" s="10">
        <v>1</v>
      </c>
      <c r="D10" s="10">
        <f>SUMIF(pools!$B:$B,$A10,pools!$I:$I)+SUMIF(brackets!$B:$B,$A10,brackets!$I:$I)</f>
        <v>1</v>
      </c>
      <c r="E10" s="10">
        <f>SUMIF(pools!$B:$B,$A10,pools!$J:$J)+SUMIF(brackets!$B:$B,$A10,brackets!$J:$J)</f>
        <v>4</v>
      </c>
      <c r="F10" s="10">
        <f t="shared" si="0"/>
        <v>5</v>
      </c>
      <c r="G10" s="11">
        <f t="shared" si="1"/>
        <v>0.2</v>
      </c>
      <c r="H10" s="10">
        <f t="shared" si="2"/>
        <v>5</v>
      </c>
      <c r="I10" s="10">
        <f>SUMIF(pools!$B:$B,$A10,pools!$K:$K)+SUMIF(brackets!$B:$B,$A10,brackets!$K:$K)</f>
        <v>3</v>
      </c>
      <c r="J10" s="10">
        <f>SUMIF(pools!$B:$B,$A10,pools!$L:$L)+SUMIF(brackets!$B:$B,$A10,brackets!$L:$L)</f>
        <v>1</v>
      </c>
      <c r="K10" s="10">
        <f>SUMIF(pools!$B:$B,$A10,pools!$M:$M)+SUMIF(brackets!$B:$B,$A10,brackets!$M:$M)</f>
        <v>9</v>
      </c>
      <c r="L10" s="10">
        <f t="shared" si="3"/>
        <v>13</v>
      </c>
      <c r="M10" s="11">
        <f t="shared" si="4"/>
        <v>0.23076923076923078</v>
      </c>
      <c r="N10" s="10">
        <f>SUMIF(pools!$B:$B,$A10,pools!$O:$O)+SUMIF(brackets!$B:$B,$A10,brackets!$O:$O)</f>
        <v>11</v>
      </c>
      <c r="O10" s="12">
        <f t="shared" si="5"/>
        <v>0.84615384615384615</v>
      </c>
      <c r="P10" s="10">
        <f>SUMIF(pools!$B:$B,$A10,pools!$P:$P)+SUMIF(brackets!$B:$B,$A10,brackets!$P:$P)</f>
        <v>35</v>
      </c>
      <c r="Q10" s="12">
        <f t="shared" si="6"/>
        <v>2.6923076923076925</v>
      </c>
      <c r="R10" s="10">
        <f t="shared" si="7"/>
        <v>24</v>
      </c>
      <c r="S10" s="12">
        <f t="shared" si="8"/>
        <v>0.87692307692307692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 t="shared" si="9"/>
        <v>0</v>
      </c>
      <c r="W10" s="10">
        <f>SUMIF(pools!$B:$B, $A10, pools!$I:$I) + (SUMIF(brackets!$B:$B, $A10, brackets!$I:$I) * 2)</f>
        <v>1</v>
      </c>
      <c r="X10" s="10">
        <f t="shared" si="10"/>
        <v>10</v>
      </c>
      <c r="Y10" s="10"/>
      <c r="Z10" s="10">
        <f t="shared" si="11"/>
        <v>1</v>
      </c>
    </row>
    <row r="11" spans="1:27" x14ac:dyDescent="0.25">
      <c r="A11" s="7">
        <v>4</v>
      </c>
      <c r="B11" s="7" t="s">
        <v>44</v>
      </c>
      <c r="C11" s="7">
        <v>1</v>
      </c>
      <c r="D11" s="7">
        <f>SUMIF(pools!$B:$B,$A11,pools!$I:$I)+SUMIF(brackets!$B:$B,$A11,brackets!$I:$I)</f>
        <v>1</v>
      </c>
      <c r="E11" s="7">
        <f>SUMIF(pools!$B:$B,$A11,pools!$J:$J)+SUMIF(brackets!$B:$B,$A11,brackets!$J:$J)</f>
        <v>4</v>
      </c>
      <c r="F11" s="7">
        <f t="shared" si="0"/>
        <v>5</v>
      </c>
      <c r="G11" s="8">
        <f t="shared" si="1"/>
        <v>0.2</v>
      </c>
      <c r="H11" s="7">
        <f t="shared" si="2"/>
        <v>5</v>
      </c>
      <c r="I11" s="7">
        <f>SUMIF(pools!$B:$B,$A11,pools!$K:$K)+SUMIF(brackets!$B:$B,$A11,brackets!$K:$K)</f>
        <v>3</v>
      </c>
      <c r="J11" s="7">
        <f>SUMIF(pools!$B:$B,$A11,pools!$L:$L)+SUMIF(brackets!$B:$B,$A11,brackets!$L:$L)</f>
        <v>0</v>
      </c>
      <c r="K11" s="7">
        <f>SUMIF(pools!$B:$B,$A11,pools!$M:$M)+SUMIF(brackets!$B:$B,$A11,brackets!$M:$M)</f>
        <v>8</v>
      </c>
      <c r="L11" s="7">
        <f t="shared" si="3"/>
        <v>11</v>
      </c>
      <c r="M11" s="8">
        <f t="shared" si="4"/>
        <v>0.27272727272727271</v>
      </c>
      <c r="N11" s="7">
        <f>SUMIF(pools!$B:$B,$A11,pools!$O:$O)+SUMIF(brackets!$B:$B,$A11,brackets!$O:$O)</f>
        <v>8</v>
      </c>
      <c r="O11" s="9">
        <f t="shared" si="5"/>
        <v>0.72727272727272729</v>
      </c>
      <c r="P11" s="7">
        <f>SUMIF(pools!$B:$B,$A11,pools!$P:$P)+SUMIF(brackets!$B:$B,$A11,brackets!$P:$P)</f>
        <v>20</v>
      </c>
      <c r="Q11" s="9">
        <f t="shared" si="6"/>
        <v>1.8181818181818181</v>
      </c>
      <c r="R11" s="7">
        <f t="shared" si="7"/>
        <v>12</v>
      </c>
      <c r="S11" s="9">
        <f t="shared" si="8"/>
        <v>0.65454545454545454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9"/>
        <v>0</v>
      </c>
      <c r="W11" s="7">
        <f>SUMIF(pools!$B:$B, $A11, pools!$I:$I) + (SUMIF(brackets!$B:$B, $A11, brackets!$I:$I) * 2)</f>
        <v>1</v>
      </c>
      <c r="X11" s="7">
        <f t="shared" si="10"/>
        <v>9</v>
      </c>
      <c r="Y11" s="7"/>
      <c r="Z11" s="7">
        <f t="shared" si="11"/>
        <v>1</v>
      </c>
    </row>
    <row r="12" spans="1:27" x14ac:dyDescent="0.25">
      <c r="A12" s="10">
        <v>5</v>
      </c>
      <c r="B12" s="10" t="s">
        <v>45</v>
      </c>
      <c r="C12" s="10">
        <v>1</v>
      </c>
      <c r="D12" s="10">
        <f>SUMIF(pools!$B:$B,$A12,pools!$I:$I)+SUMIF(brackets!$B:$B,$A12,brackets!$I:$I)</f>
        <v>2</v>
      </c>
      <c r="E12" s="10">
        <f>SUMIF(pools!$B:$B,$A12,pools!$J:$J)+SUMIF(brackets!$B:$B,$A12,brackets!$J:$J)</f>
        <v>3</v>
      </c>
      <c r="F12" s="10">
        <f t="shared" si="0"/>
        <v>5</v>
      </c>
      <c r="G12" s="11">
        <f t="shared" si="1"/>
        <v>0.4</v>
      </c>
      <c r="H12" s="10">
        <f t="shared" si="2"/>
        <v>5</v>
      </c>
      <c r="I12" s="10">
        <f>SUMIF(pools!$B:$B,$A12,pools!$K:$K)+SUMIF(brackets!$B:$B,$A12,brackets!$K:$K)</f>
        <v>5</v>
      </c>
      <c r="J12" s="10">
        <f>SUMIF(pools!$B:$B,$A12,pools!$L:$L)+SUMIF(brackets!$B:$B,$A12,brackets!$L:$L)</f>
        <v>2</v>
      </c>
      <c r="K12" s="10">
        <f>SUMIF(pools!$B:$B,$A12,pools!$M:$M)+SUMIF(brackets!$B:$B,$A12,brackets!$M:$M)</f>
        <v>7</v>
      </c>
      <c r="L12" s="10">
        <f t="shared" si="3"/>
        <v>14</v>
      </c>
      <c r="M12" s="11">
        <f t="shared" si="4"/>
        <v>0.35714285714285715</v>
      </c>
      <c r="N12" s="10">
        <f>SUMIF(pools!$B:$B,$A12,pools!$O:$O)+SUMIF(brackets!$B:$B,$A12,brackets!$O:$O)</f>
        <v>16</v>
      </c>
      <c r="O12" s="12">
        <f t="shared" si="5"/>
        <v>1.1428571428571428</v>
      </c>
      <c r="P12" s="10">
        <f>SUMIF(pools!$B:$B,$A12,pools!$P:$P)+SUMIF(brackets!$B:$B,$A12,brackets!$P:$P)</f>
        <v>52</v>
      </c>
      <c r="Q12" s="12">
        <f t="shared" si="6"/>
        <v>3.7142857142857144</v>
      </c>
      <c r="R12" s="10">
        <f t="shared" si="7"/>
        <v>36</v>
      </c>
      <c r="S12" s="12">
        <f t="shared" si="8"/>
        <v>1.2</v>
      </c>
      <c r="T12" s="10">
        <f>SUMIF(pools!$B:$B,$A12,pools!$R:$R)+SUMIF(brackets!$B:$B,$A12,brackets!$R:$R)</f>
        <v>0</v>
      </c>
      <c r="U12" s="10">
        <f>SUMIF(pools!$B:$B,$A12,pools!$S:$S)+SUMIF(brackets!$B:$B,$A12,brackets!$S:$S)</f>
        <v>0</v>
      </c>
      <c r="V12" s="10">
        <f t="shared" si="9"/>
        <v>0</v>
      </c>
      <c r="W12" s="10">
        <f>SUMIF(pools!$B:$B, $A12, pools!$I:$I) + (SUMIF(brackets!$B:$B, $A12, brackets!$I:$I) * 2)</f>
        <v>2</v>
      </c>
      <c r="X12" s="10">
        <f t="shared" si="10"/>
        <v>7</v>
      </c>
      <c r="Y12" s="10"/>
      <c r="Z12" s="10">
        <f t="shared" si="11"/>
        <v>2</v>
      </c>
    </row>
    <row r="13" spans="1:27" x14ac:dyDescent="0.25">
      <c r="A13" s="7">
        <v>6</v>
      </c>
      <c r="B13" s="7" t="s">
        <v>46</v>
      </c>
      <c r="C13" s="7">
        <v>1</v>
      </c>
      <c r="D13" s="7">
        <f>SUMIF(pools!$B:$B,$A13,pools!$I:$I)+SUMIF(brackets!$B:$B,$A13,brackets!$I:$I)</f>
        <v>3</v>
      </c>
      <c r="E13" s="7">
        <f>SUMIF(pools!$B:$B,$A13,pools!$J:$J)+SUMIF(brackets!$B:$B,$A13,brackets!$J:$J)</f>
        <v>2</v>
      </c>
      <c r="F13" s="7">
        <f t="shared" si="0"/>
        <v>5</v>
      </c>
      <c r="G13" s="8">
        <f t="shared" si="1"/>
        <v>0.6</v>
      </c>
      <c r="H13" s="7">
        <f t="shared" si="2"/>
        <v>5</v>
      </c>
      <c r="I13" s="7">
        <f>SUMIF(pools!$B:$B,$A13,pools!$K:$K)+SUMIF(brackets!$B:$B,$A13,brackets!$K:$K)</f>
        <v>6</v>
      </c>
      <c r="J13" s="7">
        <f>SUMIF(pools!$B:$B,$A13,pools!$L:$L)+SUMIF(brackets!$B:$B,$A13,brackets!$L:$L)</f>
        <v>1</v>
      </c>
      <c r="K13" s="7">
        <f>SUMIF(pools!$B:$B,$A13,pools!$M:$M)+SUMIF(brackets!$B:$B,$A13,brackets!$M:$M)</f>
        <v>4</v>
      </c>
      <c r="L13" s="7">
        <f t="shared" si="3"/>
        <v>11</v>
      </c>
      <c r="M13" s="8">
        <f t="shared" si="4"/>
        <v>0.54545454545454541</v>
      </c>
      <c r="N13" s="7">
        <f>SUMIF(pools!$B:$B,$A13,pools!$O:$O)+SUMIF(brackets!$B:$B,$A13,brackets!$O:$O)</f>
        <v>19</v>
      </c>
      <c r="O13" s="9">
        <f t="shared" si="5"/>
        <v>1.7272727272727273</v>
      </c>
      <c r="P13" s="7">
        <f>SUMIF(pools!$B:$B,$A13,pools!$P:$P)+SUMIF(brackets!$B:$B,$A13,brackets!$P:$P)</f>
        <v>39</v>
      </c>
      <c r="Q13" s="9">
        <f t="shared" si="6"/>
        <v>3.5454545454545454</v>
      </c>
      <c r="R13" s="7">
        <f t="shared" si="7"/>
        <v>20</v>
      </c>
      <c r="S13" s="9">
        <f t="shared" si="8"/>
        <v>1.4</v>
      </c>
      <c r="T13" s="7">
        <f>SUMIF(pools!$B:$B,$A13,pools!$R:$R)+SUMIF(brackets!$B:$B,$A13,brackets!$R:$R)</f>
        <v>0</v>
      </c>
      <c r="U13" s="7">
        <f>SUMIF(pools!$B:$B,$A13,pools!$S:$S)+SUMIF(brackets!$B:$B,$A13,brackets!$S:$S)</f>
        <v>0</v>
      </c>
      <c r="V13" s="7">
        <f t="shared" si="9"/>
        <v>0</v>
      </c>
      <c r="W13" s="7">
        <f>SUMIF(pools!$B:$B, $A13, pools!$I:$I) + (SUMIF(brackets!$B:$B, $A13, brackets!$I:$I) * 2)</f>
        <v>3</v>
      </c>
      <c r="X13" s="7">
        <f t="shared" si="10"/>
        <v>5</v>
      </c>
      <c r="Y13" s="7"/>
      <c r="Z13" s="7">
        <f t="shared" si="11"/>
        <v>3</v>
      </c>
    </row>
    <row r="14" spans="1:27" x14ac:dyDescent="0.25">
      <c r="A14" s="10">
        <v>7</v>
      </c>
      <c r="B14" s="10" t="s">
        <v>47</v>
      </c>
      <c r="C14" s="10">
        <v>1</v>
      </c>
      <c r="D14" s="10">
        <f>SUMIF(pools!$B:$B,$A14,pools!$I:$I)+SUMIF(brackets!$B:$B,$A14,brackets!$I:$I)</f>
        <v>5</v>
      </c>
      <c r="E14" s="10">
        <f>SUMIF(pools!$B:$B,$A14,pools!$J:$J)+SUMIF(brackets!$B:$B,$A14,brackets!$J:$J)</f>
        <v>3</v>
      </c>
      <c r="F14" s="10">
        <f t="shared" si="0"/>
        <v>8</v>
      </c>
      <c r="G14" s="11">
        <f t="shared" si="1"/>
        <v>0.625</v>
      </c>
      <c r="H14" s="10">
        <f t="shared" si="2"/>
        <v>8</v>
      </c>
      <c r="I14" s="10">
        <f>SUMIF(pools!$B:$B,$A14,pools!$K:$K)+SUMIF(brackets!$B:$B,$A14,brackets!$K:$K)</f>
        <v>12</v>
      </c>
      <c r="J14" s="10">
        <f>SUMIF(pools!$B:$B,$A14,pools!$L:$L)+SUMIF(brackets!$B:$B,$A14,brackets!$L:$L)</f>
        <v>1</v>
      </c>
      <c r="K14" s="10">
        <f>SUMIF(pools!$B:$B,$A14,pools!$M:$M)+SUMIF(brackets!$B:$B,$A14,brackets!$M:$M)</f>
        <v>6</v>
      </c>
      <c r="L14" s="10">
        <f t="shared" si="3"/>
        <v>19</v>
      </c>
      <c r="M14" s="11">
        <f t="shared" si="4"/>
        <v>0.63157894736842102</v>
      </c>
      <c r="N14" s="10">
        <f>SUMIF(pools!$B:$B,$A14,pools!$O:$O)+SUMIF(brackets!$B:$B,$A14,brackets!$O:$O)</f>
        <v>49</v>
      </c>
      <c r="O14" s="12">
        <f t="shared" si="5"/>
        <v>2.5789473684210527</v>
      </c>
      <c r="P14" s="10">
        <f>SUMIF(pools!$B:$B,$A14,pools!$P:$P)+SUMIF(brackets!$B:$B,$A14,brackets!$P:$P)</f>
        <v>76</v>
      </c>
      <c r="Q14" s="12">
        <f t="shared" si="6"/>
        <v>4</v>
      </c>
      <c r="R14" s="10">
        <f t="shared" si="7"/>
        <v>27</v>
      </c>
      <c r="S14" s="12">
        <f t="shared" si="8"/>
        <v>1.831578947368421</v>
      </c>
      <c r="T14" s="10">
        <f>SUMIF(pools!$B:$B,$A14,pools!$R:$R)+SUMIF(brackets!$B:$B,$A14,brackets!$R:$R)</f>
        <v>0</v>
      </c>
      <c r="U14" s="10">
        <f>SUMIF(pools!$B:$B,$A14,pools!$S:$S)+SUMIF(brackets!$B:$B,$A14,brackets!$S:$S)</f>
        <v>0</v>
      </c>
      <c r="V14" s="10">
        <f t="shared" si="9"/>
        <v>0</v>
      </c>
      <c r="W14" s="10">
        <f>SUMIF(pools!$B:$B, $A14, pools!$I:$I) + (SUMIF(brackets!$B:$B, $A14, brackets!$I:$I) * 2)</f>
        <v>6</v>
      </c>
      <c r="X14" s="10">
        <f t="shared" si="10"/>
        <v>3</v>
      </c>
      <c r="Y14" s="10"/>
      <c r="Z14" s="10">
        <f t="shared" si="11"/>
        <v>8</v>
      </c>
    </row>
    <row r="15" spans="1:27" x14ac:dyDescent="0.25">
      <c r="A15" s="7">
        <v>8</v>
      </c>
      <c r="B15" s="7" t="s">
        <v>48</v>
      </c>
      <c r="C15" s="7">
        <v>1</v>
      </c>
      <c r="D15" s="7">
        <f>SUMIF(pools!$B:$B,$A15,pools!$I:$I)+SUMIF(brackets!$B:$B,$A15,brackets!$I:$I)</f>
        <v>0</v>
      </c>
      <c r="E15" s="7">
        <f>SUMIF(pools!$B:$B,$A15,pools!$J:$J)+SUMIF(brackets!$B:$B,$A15,brackets!$J:$J)</f>
        <v>5</v>
      </c>
      <c r="F15" s="7">
        <f t="shared" si="0"/>
        <v>5</v>
      </c>
      <c r="G15" s="8">
        <f t="shared" si="1"/>
        <v>0</v>
      </c>
      <c r="H15" s="7">
        <f t="shared" si="2"/>
        <v>5</v>
      </c>
      <c r="I15" s="7">
        <f>SUMIF(pools!$B:$B,$A15,pools!$K:$K)+SUMIF(brackets!$B:$B,$A15,brackets!$K:$K)</f>
        <v>1</v>
      </c>
      <c r="J15" s="7">
        <f>SUMIF(pools!$B:$B,$A15,pools!$L:$L)+SUMIF(brackets!$B:$B,$A15,brackets!$L:$L)</f>
        <v>0</v>
      </c>
      <c r="K15" s="7">
        <f>SUMIF(pools!$B:$B,$A15,pools!$M:$M)+SUMIF(brackets!$B:$B,$A15,brackets!$M:$M)</f>
        <v>10</v>
      </c>
      <c r="L15" s="7">
        <f t="shared" si="3"/>
        <v>11</v>
      </c>
      <c r="M15" s="8">
        <f t="shared" si="4"/>
        <v>9.0909090909090912E-2</v>
      </c>
      <c r="N15" s="7">
        <f>SUMIF(pools!$B:$B,$A15,pools!$O:$O)+SUMIF(brackets!$B:$B,$A15,brackets!$O:$O)</f>
        <v>3</v>
      </c>
      <c r="O15" s="9">
        <f t="shared" si="5"/>
        <v>0.27272727272727271</v>
      </c>
      <c r="P15" s="7">
        <f>SUMIF(pools!$B:$B,$A15,pools!$P:$P)+SUMIF(brackets!$B:$B,$A15,brackets!$P:$P)</f>
        <v>19</v>
      </c>
      <c r="Q15" s="9">
        <f t="shared" si="6"/>
        <v>1.7272727272727273</v>
      </c>
      <c r="R15" s="7">
        <f t="shared" si="7"/>
        <v>16</v>
      </c>
      <c r="S15" s="9">
        <f t="shared" si="8"/>
        <v>0.45454545454545453</v>
      </c>
      <c r="T15" s="7">
        <f>SUMIF(pools!$B:$B,$A15,pools!$R:$R)+SUMIF(brackets!$B:$B,$A15,brackets!$R:$R)</f>
        <v>0</v>
      </c>
      <c r="U15" s="7">
        <f>SUMIF(pools!$B:$B,$A15,pools!$S:$S)+SUMIF(brackets!$B:$B,$A15,brackets!$S:$S)</f>
        <v>0</v>
      </c>
      <c r="V15" s="7">
        <f t="shared" si="9"/>
        <v>0</v>
      </c>
      <c r="W15" s="7">
        <f>SUMIF(pools!$B:$B, $A15, pools!$I:$I) + (SUMIF(brackets!$B:$B, $A15, brackets!$I:$I) * 2)</f>
        <v>0</v>
      </c>
      <c r="X15" s="7">
        <f t="shared" si="10"/>
        <v>12</v>
      </c>
      <c r="Y15" s="7"/>
      <c r="Z15" s="7">
        <f t="shared" si="11"/>
        <v>0</v>
      </c>
    </row>
    <row r="16" spans="1:27" x14ac:dyDescent="0.25">
      <c r="A16" s="10">
        <v>9</v>
      </c>
      <c r="B16" s="10" t="s">
        <v>49</v>
      </c>
      <c r="C16" s="10">
        <v>1</v>
      </c>
      <c r="D16" s="10">
        <f>SUMIF(pools!$B:$B,$A16,pools!$I:$I)+SUMIF(brackets!$B:$B,$A16,brackets!$I:$I)</f>
        <v>4</v>
      </c>
      <c r="E16" s="10">
        <f>SUMIF(pools!$B:$B,$A16,pools!$J:$J)+SUMIF(brackets!$B:$B,$A16,brackets!$J:$J)</f>
        <v>4</v>
      </c>
      <c r="F16" s="10">
        <f t="shared" si="0"/>
        <v>8</v>
      </c>
      <c r="G16" s="11">
        <f t="shared" si="1"/>
        <v>0.5</v>
      </c>
      <c r="H16" s="10">
        <f t="shared" si="2"/>
        <v>8</v>
      </c>
      <c r="I16" s="10">
        <f>SUMIF(pools!$B:$B,$A16,pools!$K:$K)+SUMIF(brackets!$B:$B,$A16,brackets!$K:$K)</f>
        <v>8</v>
      </c>
      <c r="J16" s="10">
        <f>SUMIF(pools!$B:$B,$A16,pools!$L:$L)+SUMIF(brackets!$B:$B,$A16,brackets!$L:$L)</f>
        <v>0</v>
      </c>
      <c r="K16" s="10">
        <f>SUMIF(pools!$B:$B,$A16,pools!$M:$M)+SUMIF(brackets!$B:$B,$A16,brackets!$M:$M)</f>
        <v>9</v>
      </c>
      <c r="L16" s="10">
        <f t="shared" si="3"/>
        <v>17</v>
      </c>
      <c r="M16" s="11">
        <f t="shared" si="4"/>
        <v>0.47058823529411764</v>
      </c>
      <c r="N16" s="10">
        <f>SUMIF(pools!$B:$B,$A16,pools!$O:$O)+SUMIF(brackets!$B:$B,$A16,brackets!$O:$O)</f>
        <v>27</v>
      </c>
      <c r="O16" s="12">
        <f t="shared" si="5"/>
        <v>1.588235294117647</v>
      </c>
      <c r="P16" s="10">
        <f>SUMIF(pools!$B:$B,$A16,pools!$P:$P)+SUMIF(brackets!$B:$B,$A16,brackets!$P:$P)</f>
        <v>42</v>
      </c>
      <c r="Q16" s="12">
        <f t="shared" si="6"/>
        <v>2.4705882352941178</v>
      </c>
      <c r="R16" s="10">
        <f t="shared" si="7"/>
        <v>15</v>
      </c>
      <c r="S16" s="12">
        <f t="shared" si="8"/>
        <v>1.1294117647058823</v>
      </c>
      <c r="T16" s="10">
        <f>SUMIF(pools!$B:$B,$A16,pools!$R:$R)+SUMIF(brackets!$B:$B,$A16,brackets!$R:$R)</f>
        <v>0</v>
      </c>
      <c r="U16" s="10">
        <f>SUMIF(pools!$B:$B,$A16,pools!$S:$S)+SUMIF(brackets!$B:$B,$A16,brackets!$S:$S)</f>
        <v>0</v>
      </c>
      <c r="V16" s="10">
        <f t="shared" si="9"/>
        <v>0</v>
      </c>
      <c r="W16" s="10">
        <f>SUMIF(pools!$B:$B, $A16, pools!$I:$I) + (SUMIF(brackets!$B:$B, $A16, brackets!$I:$I) * 2)</f>
        <v>4</v>
      </c>
      <c r="X16" s="10">
        <f t="shared" si="10"/>
        <v>4</v>
      </c>
      <c r="Y16" s="10"/>
      <c r="Z16" s="10">
        <f t="shared" si="11"/>
        <v>4</v>
      </c>
    </row>
    <row r="17" spans="1:26" x14ac:dyDescent="0.25">
      <c r="A17" s="7">
        <v>10</v>
      </c>
      <c r="B17" s="7" t="s">
        <v>50</v>
      </c>
      <c r="C17" s="7">
        <v>1</v>
      </c>
      <c r="D17" s="7">
        <f>SUMIF(pools!$B:$B,$A17,pools!$I:$I)+SUMIF(brackets!$B:$B,$A17,brackets!$I:$I)</f>
        <v>7</v>
      </c>
      <c r="E17" s="7">
        <f>SUMIF(pools!$B:$B,$A17,pools!$J:$J)+SUMIF(brackets!$B:$B,$A17,brackets!$J:$J)</f>
        <v>1</v>
      </c>
      <c r="F17" s="7">
        <f t="shared" si="0"/>
        <v>8</v>
      </c>
      <c r="G17" s="8">
        <f t="shared" si="1"/>
        <v>0.875</v>
      </c>
      <c r="H17" s="7">
        <f t="shared" si="2"/>
        <v>8</v>
      </c>
      <c r="I17" s="7">
        <f>SUMIF(pools!$B:$B,$A17,pools!$K:$K)+SUMIF(brackets!$B:$B,$A17,brackets!$K:$K)</f>
        <v>14</v>
      </c>
      <c r="J17" s="7">
        <f>SUMIF(pools!$B:$B,$A17,pools!$L:$L)+SUMIF(brackets!$B:$B,$A17,brackets!$L:$L)</f>
        <v>0</v>
      </c>
      <c r="K17" s="7">
        <f>SUMIF(pools!$B:$B,$A17,pools!$M:$M)+SUMIF(brackets!$B:$B,$A17,brackets!$M:$M)</f>
        <v>4</v>
      </c>
      <c r="L17" s="7">
        <f t="shared" si="3"/>
        <v>18</v>
      </c>
      <c r="M17" s="8">
        <f t="shared" si="4"/>
        <v>0.77777777777777779</v>
      </c>
      <c r="N17" s="7">
        <f>SUMIF(pools!$B:$B,$A17,pools!$O:$O)+SUMIF(brackets!$B:$B,$A17,brackets!$O:$O)</f>
        <v>48</v>
      </c>
      <c r="O17" s="9">
        <f t="shared" si="5"/>
        <v>2.6666666666666665</v>
      </c>
      <c r="P17" s="7">
        <f>SUMIF(pools!$B:$B,$A17,pools!$P:$P)+SUMIF(brackets!$B:$B,$A17,brackets!$P:$P)</f>
        <v>71</v>
      </c>
      <c r="Q17" s="9">
        <f t="shared" si="6"/>
        <v>3.9444444444444446</v>
      </c>
      <c r="R17" s="7">
        <f t="shared" si="7"/>
        <v>23</v>
      </c>
      <c r="S17" s="9">
        <f t="shared" si="8"/>
        <v>1.8555555555555556</v>
      </c>
      <c r="T17" s="7">
        <f>SUMIF(pools!$B:$B,$A17,pools!$R:$R)+SUMIF(brackets!$B:$B,$A17,brackets!$R:$R)</f>
        <v>0</v>
      </c>
      <c r="U17" s="7">
        <f>SUMIF(pools!$B:$B,$A17,pools!$S:$S)+SUMIF(brackets!$B:$B,$A17,brackets!$S:$S)</f>
        <v>0</v>
      </c>
      <c r="V17" s="7">
        <f t="shared" si="9"/>
        <v>0</v>
      </c>
      <c r="W17" s="7">
        <f>SUMIF(pools!$B:$B, $A17, pools!$I:$I) + (SUMIF(brackets!$B:$B, $A17, brackets!$I:$I) * 2)</f>
        <v>9</v>
      </c>
      <c r="X17" s="7">
        <f t="shared" si="10"/>
        <v>2</v>
      </c>
      <c r="Y17" s="7"/>
      <c r="Z17" s="7">
        <f t="shared" si="11"/>
        <v>13</v>
      </c>
    </row>
    <row r="18" spans="1:26" x14ac:dyDescent="0.25">
      <c r="A18" s="10">
        <v>11</v>
      </c>
      <c r="B18" s="10" t="s">
        <v>51</v>
      </c>
      <c r="C18" s="10">
        <v>1</v>
      </c>
      <c r="D18" s="10">
        <f>SUMIF(pools!$B:$B,$A18,pools!$I:$I)+SUMIF(brackets!$B:$B,$A18,brackets!$I:$I)</f>
        <v>1</v>
      </c>
      <c r="E18" s="10">
        <f>SUMIF(pools!$B:$B,$A18,pools!$J:$J)+SUMIF(brackets!$B:$B,$A18,brackets!$J:$J)</f>
        <v>4</v>
      </c>
      <c r="F18" s="10">
        <f t="shared" si="0"/>
        <v>5</v>
      </c>
      <c r="G18" s="11">
        <f t="shared" si="1"/>
        <v>0.2</v>
      </c>
      <c r="H18" s="10">
        <f t="shared" si="2"/>
        <v>5</v>
      </c>
      <c r="I18" s="10">
        <f>SUMIF(pools!$B:$B,$A18,pools!$K:$K)+SUMIF(brackets!$B:$B,$A18,brackets!$K:$K)</f>
        <v>2</v>
      </c>
      <c r="J18" s="10">
        <f>SUMIF(pools!$B:$B,$A18,pools!$L:$L)+SUMIF(brackets!$B:$B,$A18,brackets!$L:$L)</f>
        <v>1</v>
      </c>
      <c r="K18" s="10">
        <f>SUMIF(pools!$B:$B,$A18,pools!$M:$M)+SUMIF(brackets!$B:$B,$A18,brackets!$M:$M)</f>
        <v>9</v>
      </c>
      <c r="L18" s="10">
        <f t="shared" si="3"/>
        <v>12</v>
      </c>
      <c r="M18" s="11">
        <f t="shared" si="4"/>
        <v>0.16666666666666666</v>
      </c>
      <c r="N18" s="10">
        <f>SUMIF(pools!$B:$B,$A18,pools!$O:$O)+SUMIF(brackets!$B:$B,$A18,brackets!$O:$O)</f>
        <v>5</v>
      </c>
      <c r="O18" s="12">
        <f t="shared" si="5"/>
        <v>0.41666666666666669</v>
      </c>
      <c r="P18" s="10">
        <f>SUMIF(pools!$B:$B,$A18,pools!$P:$P)+SUMIF(brackets!$B:$B,$A18,brackets!$P:$P)</f>
        <v>30</v>
      </c>
      <c r="Q18" s="12">
        <f t="shared" si="6"/>
        <v>2.5</v>
      </c>
      <c r="R18" s="10">
        <f t="shared" si="7"/>
        <v>25</v>
      </c>
      <c r="S18" s="12">
        <f t="shared" si="8"/>
        <v>0.66666666666666663</v>
      </c>
      <c r="T18" s="10">
        <f>SUMIF(pools!$B:$B,$A18,pools!$R:$R)+SUMIF(brackets!$B:$B,$A18,brackets!$R:$R)</f>
        <v>0</v>
      </c>
      <c r="U18" s="10">
        <f>SUMIF(pools!$B:$B,$A18,pools!$S:$S)+SUMIF(brackets!$B:$B,$A18,brackets!$S:$S)</f>
        <v>0</v>
      </c>
      <c r="V18" s="10">
        <f t="shared" si="9"/>
        <v>0</v>
      </c>
      <c r="W18" s="10">
        <f>SUMIF(pools!$B:$B, $A18, pools!$I:$I) + (SUMIF(brackets!$B:$B, $A18, brackets!$I:$I) * 2)</f>
        <v>1</v>
      </c>
      <c r="X18" s="10">
        <f t="shared" si="10"/>
        <v>11</v>
      </c>
      <c r="Y18" s="10"/>
      <c r="Z18" s="10">
        <f t="shared" si="11"/>
        <v>1</v>
      </c>
    </row>
  </sheetData>
  <mergeCells count="19">
    <mergeCell ref="A1:AA1"/>
    <mergeCell ref="A2:AA2"/>
    <mergeCell ref="B3:S3"/>
    <mergeCell ref="T3:V3"/>
    <mergeCell ref="W3:X3"/>
    <mergeCell ref="B4:S4"/>
    <mergeCell ref="T4:V4"/>
    <mergeCell ref="W4:X4"/>
    <mergeCell ref="D5:H5"/>
    <mergeCell ref="I5:M5"/>
    <mergeCell ref="N5:S5"/>
    <mergeCell ref="T5:V5"/>
    <mergeCell ref="Y5:Y6"/>
    <mergeCell ref="Z5:Z6"/>
    <mergeCell ref="A5:A6"/>
    <mergeCell ref="B5:B6"/>
    <mergeCell ref="C5:C6"/>
    <mergeCell ref="W5:W6"/>
    <mergeCell ref="X5:X6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topLeftCell="A26" zoomScale="90" workbookViewId="0">
      <selection activeCell="F37" sqref="F37"/>
    </sheetView>
  </sheetViews>
  <sheetFormatPr baseColWidth="10" defaultColWidth="8.8554687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3" width="10" customWidth="1"/>
    <col min="14" max="19" width="6" customWidth="1"/>
    <col min="20" max="20" width="21" style="13" customWidth="1"/>
  </cols>
  <sheetData>
    <row r="1" spans="1:20" x14ac:dyDescent="0.25">
      <c r="A1" s="23" t="s">
        <v>52</v>
      </c>
      <c r="B1" s="23" t="s">
        <v>15</v>
      </c>
      <c r="C1" s="23" t="s">
        <v>16</v>
      </c>
      <c r="D1" s="23" t="s">
        <v>53</v>
      </c>
      <c r="E1" s="23"/>
      <c r="F1" s="23"/>
      <c r="G1" s="23"/>
      <c r="H1" s="23"/>
      <c r="I1" s="23" t="s">
        <v>54</v>
      </c>
      <c r="J1" s="23"/>
      <c r="K1" s="23" t="s">
        <v>55</v>
      </c>
      <c r="L1" s="23"/>
      <c r="M1" s="23"/>
      <c r="N1" s="23"/>
      <c r="O1" s="23" t="s">
        <v>56</v>
      </c>
      <c r="P1" s="23"/>
      <c r="Q1" s="23"/>
      <c r="R1" s="23" t="s">
        <v>21</v>
      </c>
      <c r="S1" s="23"/>
    </row>
    <row r="2" spans="1:20" x14ac:dyDescent="0.25">
      <c r="A2" s="23"/>
      <c r="B2" s="23"/>
      <c r="C2" s="23"/>
      <c r="D2" s="14" t="s">
        <v>57</v>
      </c>
      <c r="E2" s="14" t="s">
        <v>58</v>
      </c>
      <c r="F2" s="14" t="s">
        <v>59</v>
      </c>
      <c r="G2" s="14" t="s">
        <v>60</v>
      </c>
      <c r="H2" s="14" t="s">
        <v>61</v>
      </c>
      <c r="I2" s="14" t="s">
        <v>26</v>
      </c>
      <c r="J2" s="14" t="s">
        <v>27</v>
      </c>
      <c r="K2" s="14" t="s">
        <v>26</v>
      </c>
      <c r="L2" s="14" t="s">
        <v>31</v>
      </c>
      <c r="M2" s="14" t="s">
        <v>27</v>
      </c>
      <c r="N2" s="14" t="s">
        <v>28</v>
      </c>
      <c r="O2" s="14" t="s">
        <v>62</v>
      </c>
      <c r="P2" s="14" t="s">
        <v>34</v>
      </c>
      <c r="Q2" s="14" t="s">
        <v>37</v>
      </c>
      <c r="R2" s="15" t="s">
        <v>63</v>
      </c>
      <c r="S2" s="16" t="s">
        <v>63</v>
      </c>
      <c r="T2" s="14" t="s">
        <v>64</v>
      </c>
    </row>
    <row r="3" spans="1:20" s="17" customFormat="1" ht="14.25" x14ac:dyDescent="0.25">
      <c r="A3" s="30">
        <v>1</v>
      </c>
      <c r="B3" s="18">
        <v>2</v>
      </c>
      <c r="C3" s="18" t="s">
        <v>65</v>
      </c>
      <c r="D3" s="18">
        <v>3</v>
      </c>
      <c r="E3" s="18">
        <v>4</v>
      </c>
      <c r="F3" s="18"/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>IF(D3&gt;D4,1,0)+IF(E3&gt;E4,1,0)+IF(F3&gt;F4,1,0)+IF(G3&gt;G4,1,0)+IF(H3&gt;H4,1,0)</f>
        <v>2</v>
      </c>
      <c r="L3" s="18">
        <f t="shared" ref="L3:L34" si="1">N3-K3-M3</f>
        <v>0</v>
      </c>
      <c r="M3" s="18">
        <f>K4</f>
        <v>0</v>
      </c>
      <c r="N3" s="18">
        <f t="shared" ref="N3:N34" si="2">IF(ISBLANK(D3),0,1)+IF(ISBLANK(E3),0,1)+IF(ISBLANK(F3),0,1)+IF(ISBLANK(G3),0,1)+IF(ISBLANK(H3),0,1)</f>
        <v>2</v>
      </c>
      <c r="O3" s="18">
        <f t="shared" ref="O3:O34" si="3">SUM(D3:H3)</f>
        <v>7</v>
      </c>
      <c r="P3" s="18">
        <f>COUNTIF(D4:H4,"&lt;&gt;") * 5 -SUM(D4:H4)</f>
        <v>10</v>
      </c>
      <c r="Q3" s="18">
        <f t="shared" ref="Q3:Q34" si="4">IFERROR(O3-P3,0)</f>
        <v>-3</v>
      </c>
      <c r="R3" s="18" t="s">
        <v>63</v>
      </c>
      <c r="S3" s="18" t="s">
        <v>63</v>
      </c>
      <c r="T3" s="19"/>
    </row>
    <row r="4" spans="1:20" s="17" customFormat="1" ht="14.25" x14ac:dyDescent="0.25">
      <c r="A4" s="30"/>
      <c r="B4" s="18">
        <v>1</v>
      </c>
      <c r="C4" s="18" t="s">
        <v>41</v>
      </c>
      <c r="D4" s="18">
        <v>0</v>
      </c>
      <c r="E4" s="18">
        <v>0</v>
      </c>
      <c r="F4" s="18"/>
      <c r="G4" s="18"/>
      <c r="H4" s="18"/>
      <c r="I4" s="18">
        <f>IF(K4&gt;K3,1,0)</f>
        <v>0</v>
      </c>
      <c r="J4" s="18">
        <f t="shared" si="0"/>
        <v>1</v>
      </c>
      <c r="K4" s="18">
        <f>IF(D4&gt;D3,1,0)+IF(E4&gt;E3,1,0)+IF(F4&gt;F3,1,0)+IF(G4&gt;G3,1,0)+IF(H4&gt;H3,1,0)</f>
        <v>0</v>
      </c>
      <c r="L4" s="18">
        <f t="shared" si="1"/>
        <v>0</v>
      </c>
      <c r="M4" s="18">
        <f>K3</f>
        <v>2</v>
      </c>
      <c r="N4" s="18">
        <f t="shared" si="2"/>
        <v>2</v>
      </c>
      <c r="O4" s="18">
        <f t="shared" si="3"/>
        <v>0</v>
      </c>
      <c r="P4" s="18">
        <f>COUNTIF(D3:H3,"&lt;&gt;") * 5 -SUM(D3:H3)</f>
        <v>3</v>
      </c>
      <c r="Q4" s="18">
        <f t="shared" si="4"/>
        <v>-3</v>
      </c>
      <c r="R4" s="18" t="s">
        <v>63</v>
      </c>
      <c r="S4" s="18" t="s">
        <v>63</v>
      </c>
      <c r="T4" s="19"/>
    </row>
    <row r="5" spans="1:20" s="20" customFormat="1" ht="14.25" x14ac:dyDescent="0.25">
      <c r="A5" s="31">
        <v>2</v>
      </c>
      <c r="B5" s="21">
        <v>5</v>
      </c>
      <c r="C5" s="21" t="s">
        <v>66</v>
      </c>
      <c r="D5" s="21">
        <v>0</v>
      </c>
      <c r="E5" s="21">
        <v>0</v>
      </c>
      <c r="F5" s="21"/>
      <c r="G5" s="21"/>
      <c r="H5" s="21"/>
      <c r="I5" s="21">
        <f>IF(K5&gt;K6,1,0)</f>
        <v>0</v>
      </c>
      <c r="J5" s="21">
        <f t="shared" si="0"/>
        <v>1</v>
      </c>
      <c r="K5" s="21">
        <f>IF(D5&gt;D6,1,0)+IF(E5&gt;E6,1,0)+IF(F5&gt;F6,1,0)+IF(G5&gt;G6,1,0)+IF(H5&gt;H6,1,0)</f>
        <v>0</v>
      </c>
      <c r="L5" s="21">
        <f t="shared" si="1"/>
        <v>0</v>
      </c>
      <c r="M5" s="21">
        <f>K6</f>
        <v>2</v>
      </c>
      <c r="N5" s="21">
        <f t="shared" si="2"/>
        <v>2</v>
      </c>
      <c r="O5" s="21">
        <f t="shared" si="3"/>
        <v>0</v>
      </c>
      <c r="P5" s="21">
        <f>COUNTIF(D6:H6,"&lt;&gt;") * 5 -SUM(D6:H6)</f>
        <v>5</v>
      </c>
      <c r="Q5" s="21">
        <f t="shared" si="4"/>
        <v>-5</v>
      </c>
      <c r="R5" s="21" t="s">
        <v>63</v>
      </c>
      <c r="S5" s="21" t="s">
        <v>63</v>
      </c>
      <c r="T5" s="22"/>
    </row>
    <row r="6" spans="1:20" s="20" customFormat="1" ht="14.25" x14ac:dyDescent="0.25">
      <c r="A6" s="31"/>
      <c r="B6" s="21">
        <v>4</v>
      </c>
      <c r="C6" s="21" t="s">
        <v>44</v>
      </c>
      <c r="D6" s="21">
        <v>3</v>
      </c>
      <c r="E6" s="21">
        <v>2</v>
      </c>
      <c r="F6" s="21"/>
      <c r="G6" s="21"/>
      <c r="H6" s="21"/>
      <c r="I6" s="21">
        <f>IF(K6&gt;K5,1,0)</f>
        <v>1</v>
      </c>
      <c r="J6" s="21">
        <f t="shared" si="0"/>
        <v>0</v>
      </c>
      <c r="K6" s="21">
        <f>IF(D6&gt;D5,1,0)+IF(E6&gt;E5,1,0)+IF(F6&gt;F5,1,0)+IF(G6&gt;G5,1,0)+IF(H6&gt;H5,1,0)</f>
        <v>2</v>
      </c>
      <c r="L6" s="21">
        <f t="shared" si="1"/>
        <v>0</v>
      </c>
      <c r="M6" s="21">
        <f>K5</f>
        <v>0</v>
      </c>
      <c r="N6" s="21">
        <f t="shared" si="2"/>
        <v>2</v>
      </c>
      <c r="O6" s="21">
        <f t="shared" si="3"/>
        <v>5</v>
      </c>
      <c r="P6" s="21">
        <f>COUNTIF(D5:H5,"&lt;&gt;") * 5 -SUM(D5:H5)</f>
        <v>10</v>
      </c>
      <c r="Q6" s="21">
        <f t="shared" si="4"/>
        <v>-5</v>
      </c>
      <c r="R6" s="21" t="s">
        <v>63</v>
      </c>
      <c r="S6" s="21" t="s">
        <v>63</v>
      </c>
      <c r="T6" s="22"/>
    </row>
    <row r="7" spans="1:20" s="17" customFormat="1" ht="14.25" x14ac:dyDescent="0.25">
      <c r="A7" s="30">
        <v>3</v>
      </c>
      <c r="B7" s="18">
        <v>9</v>
      </c>
      <c r="C7" s="18" t="s">
        <v>49</v>
      </c>
      <c r="D7" s="18">
        <v>3</v>
      </c>
      <c r="E7" s="18">
        <v>3</v>
      </c>
      <c r="F7" s="18"/>
      <c r="G7" s="18"/>
      <c r="H7" s="18"/>
      <c r="I7" s="18">
        <f>IF(K7&gt;K8,1,0)</f>
        <v>1</v>
      </c>
      <c r="J7" s="18">
        <f t="shared" si="0"/>
        <v>0</v>
      </c>
      <c r="K7" s="18">
        <f>IF(D7&gt;D8,1,0)+IF(E7&gt;E8,1,0)+IF(F7&gt;F8,1,0)+IF(G7&gt;G8,1,0)+IF(H7&gt;H8,1,0)</f>
        <v>2</v>
      </c>
      <c r="L7" s="18">
        <f t="shared" si="1"/>
        <v>0</v>
      </c>
      <c r="M7" s="18">
        <f>K8</f>
        <v>0</v>
      </c>
      <c r="N7" s="18">
        <f t="shared" si="2"/>
        <v>2</v>
      </c>
      <c r="O7" s="18">
        <f t="shared" si="3"/>
        <v>6</v>
      </c>
      <c r="P7" s="18">
        <f>COUNTIF(D8:H8,"&lt;&gt;") * 5 -SUM(D8:H8)</f>
        <v>10</v>
      </c>
      <c r="Q7" s="18">
        <f t="shared" si="4"/>
        <v>-4</v>
      </c>
      <c r="R7" s="18" t="s">
        <v>63</v>
      </c>
      <c r="S7" s="18" t="s">
        <v>63</v>
      </c>
      <c r="T7" s="19"/>
    </row>
    <row r="8" spans="1:20" s="17" customFormat="1" ht="14.25" x14ac:dyDescent="0.25">
      <c r="A8" s="30"/>
      <c r="B8" s="18">
        <v>11</v>
      </c>
      <c r="C8" s="18" t="s">
        <v>51</v>
      </c>
      <c r="D8" s="18">
        <v>0</v>
      </c>
      <c r="E8" s="18">
        <v>0</v>
      </c>
      <c r="F8" s="18"/>
      <c r="G8" s="18"/>
      <c r="H8" s="18"/>
      <c r="I8" s="18">
        <f>IF(K8&gt;K7,1,0)</f>
        <v>0</v>
      </c>
      <c r="J8" s="18">
        <f t="shared" si="0"/>
        <v>1</v>
      </c>
      <c r="K8" s="18">
        <f>IF(D8&gt;D7,1,0)+IF(E8&gt;E7,1,0)+IF(F8&gt;F7,1,0)+IF(G8&gt;G7,1,0)+IF(H8&gt;H7,1,0)</f>
        <v>0</v>
      </c>
      <c r="L8" s="18">
        <f t="shared" si="1"/>
        <v>0</v>
      </c>
      <c r="M8" s="18">
        <f>K7</f>
        <v>2</v>
      </c>
      <c r="N8" s="18">
        <f t="shared" si="2"/>
        <v>2</v>
      </c>
      <c r="O8" s="18">
        <f t="shared" si="3"/>
        <v>0</v>
      </c>
      <c r="P8" s="18">
        <f>COUNTIF(D7:H7,"&lt;&gt;") * 5 -SUM(D7:H7)</f>
        <v>4</v>
      </c>
      <c r="Q8" s="18">
        <f t="shared" si="4"/>
        <v>-4</v>
      </c>
      <c r="R8" s="18" t="s">
        <v>63</v>
      </c>
      <c r="S8" s="18" t="s">
        <v>63</v>
      </c>
      <c r="T8" s="19"/>
    </row>
    <row r="9" spans="1:20" s="20" customFormat="1" ht="14.25" x14ac:dyDescent="0.25">
      <c r="A9" s="31">
        <v>4</v>
      </c>
      <c r="B9" s="21">
        <v>2</v>
      </c>
      <c r="C9" s="21" t="s">
        <v>65</v>
      </c>
      <c r="D9" s="21">
        <v>4</v>
      </c>
      <c r="E9" s="21">
        <v>2</v>
      </c>
      <c r="F9" s="21"/>
      <c r="G9" s="21"/>
      <c r="H9" s="21"/>
      <c r="I9" s="21">
        <f>IF(K9&gt;K10,1,0)</f>
        <v>1</v>
      </c>
      <c r="J9" s="21">
        <f t="shared" si="0"/>
        <v>0</v>
      </c>
      <c r="K9" s="21">
        <f>IF(D9&gt;D10,1,0)+IF(E9&gt;E10,1,0)+IF(F9&gt;F10,1,0)+IF(G9&gt;G10,1,0)+IF(H9&gt;H10,1,0)</f>
        <v>2</v>
      </c>
      <c r="L9" s="21">
        <f t="shared" si="1"/>
        <v>0</v>
      </c>
      <c r="M9" s="21">
        <f>K10</f>
        <v>0</v>
      </c>
      <c r="N9" s="21">
        <f t="shared" si="2"/>
        <v>2</v>
      </c>
      <c r="O9" s="21">
        <f t="shared" si="3"/>
        <v>6</v>
      </c>
      <c r="P9" s="21">
        <f>COUNTIF(D10:H10,"&lt;&gt;") * 5 -SUM(D10:H10)</f>
        <v>10</v>
      </c>
      <c r="Q9" s="21">
        <f t="shared" si="4"/>
        <v>-4</v>
      </c>
      <c r="R9" s="21" t="s">
        <v>63</v>
      </c>
      <c r="S9" s="21" t="s">
        <v>63</v>
      </c>
      <c r="T9" s="22"/>
    </row>
    <row r="10" spans="1:20" s="20" customFormat="1" ht="14.25" x14ac:dyDescent="0.25">
      <c r="A10" s="31"/>
      <c r="B10" s="21">
        <v>5</v>
      </c>
      <c r="C10" s="21" t="s">
        <v>66</v>
      </c>
      <c r="D10" s="21">
        <v>0</v>
      </c>
      <c r="E10" s="21">
        <v>0</v>
      </c>
      <c r="F10" s="21"/>
      <c r="G10" s="21"/>
      <c r="H10" s="21"/>
      <c r="I10" s="21">
        <f>IF(K10&gt;K9,1,0)</f>
        <v>0</v>
      </c>
      <c r="J10" s="21">
        <f t="shared" si="0"/>
        <v>1</v>
      </c>
      <c r="K10" s="21">
        <f>IF(D10&gt;D9,1,0)+IF(E10&gt;E9,1,0)+IF(F10&gt;F9,1,0)+IF(G10&gt;G9,1,0)+IF(H10&gt;H9,1,0)</f>
        <v>0</v>
      </c>
      <c r="L10" s="21">
        <f t="shared" si="1"/>
        <v>0</v>
      </c>
      <c r="M10" s="21">
        <f>K9</f>
        <v>2</v>
      </c>
      <c r="N10" s="21">
        <f t="shared" si="2"/>
        <v>2</v>
      </c>
      <c r="O10" s="21">
        <f t="shared" si="3"/>
        <v>0</v>
      </c>
      <c r="P10" s="21">
        <f>COUNTIF(D9:H9,"&lt;&gt;") * 5 -SUM(D9:H9)</f>
        <v>4</v>
      </c>
      <c r="Q10" s="21">
        <f t="shared" si="4"/>
        <v>-4</v>
      </c>
      <c r="R10" s="21" t="s">
        <v>63</v>
      </c>
      <c r="S10" s="21" t="s">
        <v>63</v>
      </c>
      <c r="T10" s="22"/>
    </row>
    <row r="11" spans="1:20" s="17" customFormat="1" ht="14.25" x14ac:dyDescent="0.25">
      <c r="A11" s="30">
        <v>5</v>
      </c>
      <c r="B11" s="18">
        <v>9</v>
      </c>
      <c r="C11" s="18" t="s">
        <v>49</v>
      </c>
      <c r="D11" s="18">
        <v>3</v>
      </c>
      <c r="E11" s="18">
        <v>4</v>
      </c>
      <c r="F11" s="18"/>
      <c r="G11" s="18"/>
      <c r="H11" s="18"/>
      <c r="I11" s="18">
        <f>IF(K11&gt;K12,1,0)</f>
        <v>1</v>
      </c>
      <c r="J11" s="18">
        <f t="shared" si="0"/>
        <v>0</v>
      </c>
      <c r="K11" s="18">
        <f>IF(D11&gt;D12,1,0)+IF(E11&gt;E12,1,0)+IF(F11&gt;F12,1,0)+IF(G11&gt;G12,1,0)+IF(H11&gt;H12,1,0)</f>
        <v>2</v>
      </c>
      <c r="L11" s="18">
        <f t="shared" si="1"/>
        <v>0</v>
      </c>
      <c r="M11" s="18">
        <f>K12</f>
        <v>0</v>
      </c>
      <c r="N11" s="18">
        <f t="shared" si="2"/>
        <v>2</v>
      </c>
      <c r="O11" s="18">
        <f t="shared" si="3"/>
        <v>7</v>
      </c>
      <c r="P11" s="18">
        <f>COUNTIF(D12:H12,"&lt;&gt;") * 5 -SUM(D12:H12)</f>
        <v>8</v>
      </c>
      <c r="Q11" s="18">
        <f t="shared" si="4"/>
        <v>-1</v>
      </c>
      <c r="R11" s="18" t="s">
        <v>63</v>
      </c>
      <c r="S11" s="18" t="s">
        <v>63</v>
      </c>
      <c r="T11" s="19"/>
    </row>
    <row r="12" spans="1:20" s="17" customFormat="1" ht="14.25" x14ac:dyDescent="0.25">
      <c r="A12" s="30"/>
      <c r="B12" s="18">
        <v>1</v>
      </c>
      <c r="C12" s="18" t="s">
        <v>41</v>
      </c>
      <c r="D12" s="18">
        <v>2</v>
      </c>
      <c r="E12" s="18">
        <v>0</v>
      </c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>IF(D12&gt;D11,1,0)+IF(E12&gt;E11,1,0)+IF(F12&gt;F11,1,0)+IF(G12&gt;G11,1,0)+IF(H12&gt;H11,1,0)</f>
        <v>0</v>
      </c>
      <c r="L12" s="18">
        <f t="shared" si="1"/>
        <v>0</v>
      </c>
      <c r="M12" s="18">
        <f>K11</f>
        <v>2</v>
      </c>
      <c r="N12" s="18">
        <f t="shared" si="2"/>
        <v>2</v>
      </c>
      <c r="O12" s="18">
        <f t="shared" si="3"/>
        <v>2</v>
      </c>
      <c r="P12" s="18">
        <f>COUNTIF(D11:H11,"&lt;&gt;") * 5 -SUM(D11:H11)</f>
        <v>3</v>
      </c>
      <c r="Q12" s="18">
        <f t="shared" si="4"/>
        <v>-1</v>
      </c>
      <c r="R12" s="18" t="s">
        <v>63</v>
      </c>
      <c r="S12" s="18" t="s">
        <v>63</v>
      </c>
      <c r="T12" s="19"/>
    </row>
    <row r="13" spans="1:20" s="20" customFormat="1" ht="14.25" x14ac:dyDescent="0.25">
      <c r="A13" s="31">
        <v>6</v>
      </c>
      <c r="B13" s="21">
        <v>11</v>
      </c>
      <c r="C13" s="21" t="s">
        <v>51</v>
      </c>
      <c r="D13" s="21">
        <v>0</v>
      </c>
      <c r="E13" s="21">
        <v>3</v>
      </c>
      <c r="F13" s="21">
        <v>2</v>
      </c>
      <c r="G13" s="21"/>
      <c r="H13" s="21"/>
      <c r="I13" s="21">
        <f>IF(K13&gt;K14,1,0)</f>
        <v>1</v>
      </c>
      <c r="J13" s="21">
        <f t="shared" si="0"/>
        <v>0</v>
      </c>
      <c r="K13" s="21">
        <f>IF(D13&gt;D14,1,0)+IF(E13&gt;E14,1,0)+IF(F13&gt;F14,1,0)+IF(G13&gt;G14,1,0)+IF(H13&gt;H14,1,0)</f>
        <v>2</v>
      </c>
      <c r="L13" s="21">
        <f t="shared" si="1"/>
        <v>0</v>
      </c>
      <c r="M13" s="21">
        <f>K14</f>
        <v>1</v>
      </c>
      <c r="N13" s="21">
        <f t="shared" si="2"/>
        <v>3</v>
      </c>
      <c r="O13" s="21">
        <f t="shared" si="3"/>
        <v>5</v>
      </c>
      <c r="P13" s="21">
        <f>COUNTIF(D14:H14,"&lt;&gt;") * 5 -SUM(D14:H14)</f>
        <v>12</v>
      </c>
      <c r="Q13" s="21">
        <f t="shared" si="4"/>
        <v>-7</v>
      </c>
      <c r="R13" s="21" t="s">
        <v>63</v>
      </c>
      <c r="S13" s="21" t="s">
        <v>63</v>
      </c>
      <c r="T13" s="22"/>
    </row>
    <row r="14" spans="1:20" s="20" customFormat="1" ht="14.25" x14ac:dyDescent="0.25">
      <c r="A14" s="31"/>
      <c r="B14" s="21">
        <v>4</v>
      </c>
      <c r="C14" s="21" t="s">
        <v>44</v>
      </c>
      <c r="D14" s="21">
        <v>3</v>
      </c>
      <c r="E14" s="21">
        <v>0</v>
      </c>
      <c r="F14" s="21">
        <v>0</v>
      </c>
      <c r="G14" s="21"/>
      <c r="H14" s="21"/>
      <c r="I14" s="21">
        <f>IF(K14&gt;K13,1,0)</f>
        <v>0</v>
      </c>
      <c r="J14" s="21">
        <f t="shared" si="0"/>
        <v>1</v>
      </c>
      <c r="K14" s="21">
        <f>IF(D14&gt;D13,1,0)+IF(E14&gt;E13,1,0)+IF(F14&gt;F13,1,0)+IF(G14&gt;G13,1,0)+IF(H14&gt;H13,1,0)</f>
        <v>1</v>
      </c>
      <c r="L14" s="21">
        <f t="shared" si="1"/>
        <v>0</v>
      </c>
      <c r="M14" s="21">
        <f>K13</f>
        <v>2</v>
      </c>
      <c r="N14" s="21">
        <f t="shared" si="2"/>
        <v>3</v>
      </c>
      <c r="O14" s="21">
        <f t="shared" si="3"/>
        <v>3</v>
      </c>
      <c r="P14" s="21">
        <f>COUNTIF(D13:H13,"&lt;&gt;") * 5 -SUM(D13:H13)</f>
        <v>10</v>
      </c>
      <c r="Q14" s="21">
        <f t="shared" si="4"/>
        <v>-7</v>
      </c>
      <c r="R14" s="21" t="s">
        <v>63</v>
      </c>
      <c r="S14" s="21" t="s">
        <v>63</v>
      </c>
      <c r="T14" s="22"/>
    </row>
    <row r="15" spans="1:20" s="17" customFormat="1" ht="14.25" x14ac:dyDescent="0.25">
      <c r="A15" s="30">
        <v>7</v>
      </c>
      <c r="B15" s="18">
        <v>2</v>
      </c>
      <c r="C15" s="18" t="s">
        <v>65</v>
      </c>
      <c r="D15" s="18">
        <v>3</v>
      </c>
      <c r="E15" s="18">
        <v>4</v>
      </c>
      <c r="F15" s="18"/>
      <c r="G15" s="18"/>
      <c r="H15" s="18"/>
      <c r="I15" s="18">
        <f>IF(K15&gt;K16,1,0)</f>
        <v>1</v>
      </c>
      <c r="J15" s="18">
        <f t="shared" si="0"/>
        <v>0</v>
      </c>
      <c r="K15" s="18">
        <f>IF(D15&gt;D16,1,0)+IF(E15&gt;E16,1,0)+IF(F15&gt;F16,1,0)+IF(G15&gt;G16,1,0)+IF(H15&gt;H16,1,0)</f>
        <v>2</v>
      </c>
      <c r="L15" s="18">
        <f t="shared" si="1"/>
        <v>0</v>
      </c>
      <c r="M15" s="18">
        <f>K16</f>
        <v>0</v>
      </c>
      <c r="N15" s="18">
        <f t="shared" si="2"/>
        <v>2</v>
      </c>
      <c r="O15" s="18">
        <f t="shared" si="3"/>
        <v>7</v>
      </c>
      <c r="P15" s="18">
        <f>COUNTIF(D16:H16,"&lt;&gt;") * 5 -SUM(D16:H16)</f>
        <v>10</v>
      </c>
      <c r="Q15" s="18">
        <f t="shared" si="4"/>
        <v>-3</v>
      </c>
      <c r="R15" s="18" t="s">
        <v>63</v>
      </c>
      <c r="S15" s="18" t="s">
        <v>63</v>
      </c>
      <c r="T15" s="19"/>
    </row>
    <row r="16" spans="1:20" s="17" customFormat="1" ht="14.25" x14ac:dyDescent="0.25">
      <c r="A16" s="30"/>
      <c r="B16" s="18">
        <v>9</v>
      </c>
      <c r="C16" s="18" t="s">
        <v>49</v>
      </c>
      <c r="D16" s="18">
        <v>0</v>
      </c>
      <c r="E16" s="18">
        <v>0</v>
      </c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>IF(D16&gt;D15,1,0)+IF(E16&gt;E15,1,0)+IF(F16&gt;F15,1,0)+IF(G16&gt;G15,1,0)+IF(H16&gt;H15,1,0)</f>
        <v>0</v>
      </c>
      <c r="L16" s="18">
        <f t="shared" si="1"/>
        <v>0</v>
      </c>
      <c r="M16" s="18">
        <f>K15</f>
        <v>2</v>
      </c>
      <c r="N16" s="18">
        <f t="shared" si="2"/>
        <v>2</v>
      </c>
      <c r="O16" s="18">
        <f t="shared" si="3"/>
        <v>0</v>
      </c>
      <c r="P16" s="18">
        <f>COUNTIF(D15:H15,"&lt;&gt;") * 5 -SUM(D15:H15)</f>
        <v>3</v>
      </c>
      <c r="Q16" s="18">
        <f t="shared" si="4"/>
        <v>-3</v>
      </c>
      <c r="R16" s="18" t="s">
        <v>63</v>
      </c>
      <c r="S16" s="18" t="s">
        <v>63</v>
      </c>
      <c r="T16" s="19"/>
    </row>
    <row r="17" spans="1:20" s="20" customFormat="1" ht="14.25" x14ac:dyDescent="0.25">
      <c r="A17" s="31">
        <v>8</v>
      </c>
      <c r="B17" s="21">
        <v>11</v>
      </c>
      <c r="C17" s="21" t="s">
        <v>51</v>
      </c>
      <c r="D17" s="21">
        <v>0</v>
      </c>
      <c r="E17" s="21">
        <v>0</v>
      </c>
      <c r="F17" s="21">
        <v>0</v>
      </c>
      <c r="G17" s="21"/>
      <c r="H17" s="21"/>
      <c r="I17" s="21">
        <f>IF(K17&gt;K18,1,0)</f>
        <v>0</v>
      </c>
      <c r="J17" s="21">
        <f t="shared" si="0"/>
        <v>1</v>
      </c>
      <c r="K17" s="21">
        <f>IF(D17&gt;D18,1,0)+IF(E17&gt;E18,1,0)+IF(F17&gt;F18,1,0)+IF(G17&gt;G18,1,0)+IF(H17&gt;H18,1,0)</f>
        <v>0</v>
      </c>
      <c r="L17" s="21">
        <f t="shared" si="1"/>
        <v>1</v>
      </c>
      <c r="M17" s="21">
        <f>K18</f>
        <v>2</v>
      </c>
      <c r="N17" s="21">
        <f t="shared" si="2"/>
        <v>3</v>
      </c>
      <c r="O17" s="21">
        <f t="shared" si="3"/>
        <v>0</v>
      </c>
      <c r="P17" s="21">
        <f>COUNTIF(D18:H18,"&lt;&gt;") * 5 -SUM(D18:H18)</f>
        <v>9</v>
      </c>
      <c r="Q17" s="21">
        <f t="shared" si="4"/>
        <v>-9</v>
      </c>
      <c r="R17" s="21" t="s">
        <v>63</v>
      </c>
      <c r="S17" s="21" t="s">
        <v>63</v>
      </c>
      <c r="T17" s="22"/>
    </row>
    <row r="18" spans="1:20" s="20" customFormat="1" ht="14.25" x14ac:dyDescent="0.25">
      <c r="A18" s="31"/>
      <c r="B18" s="21">
        <v>5</v>
      </c>
      <c r="C18" s="21" t="s">
        <v>66</v>
      </c>
      <c r="D18" s="21">
        <v>0</v>
      </c>
      <c r="E18" s="21">
        <v>3</v>
      </c>
      <c r="F18" s="21">
        <v>3</v>
      </c>
      <c r="G18" s="21"/>
      <c r="H18" s="21"/>
      <c r="I18" s="21">
        <f>IF(K18&gt;K17,1,0)</f>
        <v>1</v>
      </c>
      <c r="J18" s="21">
        <f t="shared" si="0"/>
        <v>0</v>
      </c>
      <c r="K18" s="21">
        <f>IF(D18&gt;D17,1,0)+IF(E18&gt;E17,1,0)+IF(F18&gt;F17,1,0)+IF(G18&gt;G17,1,0)+IF(H18&gt;H17,1,0)</f>
        <v>2</v>
      </c>
      <c r="L18" s="21">
        <f t="shared" si="1"/>
        <v>1</v>
      </c>
      <c r="M18" s="21">
        <f>K17</f>
        <v>0</v>
      </c>
      <c r="N18" s="21">
        <f t="shared" si="2"/>
        <v>3</v>
      </c>
      <c r="O18" s="21">
        <f t="shared" si="3"/>
        <v>6</v>
      </c>
      <c r="P18" s="21">
        <f>COUNTIF(D17:H17,"&lt;&gt;") * 5 -SUM(D17:H17)</f>
        <v>15</v>
      </c>
      <c r="Q18" s="21">
        <f t="shared" si="4"/>
        <v>-9</v>
      </c>
      <c r="R18" s="21" t="s">
        <v>63</v>
      </c>
      <c r="S18" s="21" t="s">
        <v>63</v>
      </c>
      <c r="T18" s="22"/>
    </row>
    <row r="19" spans="1:20" s="17" customFormat="1" ht="14.25" x14ac:dyDescent="0.25">
      <c r="A19" s="30">
        <v>9</v>
      </c>
      <c r="B19" s="18">
        <v>4</v>
      </c>
      <c r="C19" s="18" t="s">
        <v>44</v>
      </c>
      <c r="D19" s="18">
        <v>0</v>
      </c>
      <c r="E19" s="18">
        <v>0</v>
      </c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>IF(D19&gt;D20,1,0)+IF(E19&gt;E20,1,0)+IF(F19&gt;F20,1,0)+IF(G19&gt;G20,1,0)+IF(H19&gt;H20,1,0)</f>
        <v>0</v>
      </c>
      <c r="L19" s="18">
        <f t="shared" si="1"/>
        <v>0</v>
      </c>
      <c r="M19" s="18">
        <f>K20</f>
        <v>2</v>
      </c>
      <c r="N19" s="18">
        <f t="shared" si="2"/>
        <v>2</v>
      </c>
      <c r="O19" s="18">
        <f t="shared" si="3"/>
        <v>0</v>
      </c>
      <c r="P19" s="18">
        <f>COUNTIF(D20:H20,"&lt;&gt;") * 5 -SUM(D20:H20)</f>
        <v>0</v>
      </c>
      <c r="Q19" s="18">
        <f t="shared" si="4"/>
        <v>0</v>
      </c>
      <c r="R19" s="18" t="s">
        <v>63</v>
      </c>
      <c r="S19" s="18" t="s">
        <v>63</v>
      </c>
      <c r="T19" s="19"/>
    </row>
    <row r="20" spans="1:20" s="17" customFormat="1" ht="14.25" x14ac:dyDescent="0.25">
      <c r="A20" s="30"/>
      <c r="B20" s="18">
        <v>1</v>
      </c>
      <c r="C20" s="18" t="s">
        <v>41</v>
      </c>
      <c r="D20" s="18">
        <v>5</v>
      </c>
      <c r="E20" s="18">
        <v>5</v>
      </c>
      <c r="F20" s="18"/>
      <c r="G20" s="18"/>
      <c r="H20" s="18"/>
      <c r="I20" s="18">
        <f>IF(K20&gt;K19,1,0)</f>
        <v>1</v>
      </c>
      <c r="J20" s="18">
        <f t="shared" si="0"/>
        <v>0</v>
      </c>
      <c r="K20" s="18">
        <f>IF(D20&gt;D19,1,0)+IF(E20&gt;E19,1,0)+IF(F20&gt;F19,1,0)+IF(G20&gt;G19,1,0)+IF(H20&gt;H19,1,0)</f>
        <v>2</v>
      </c>
      <c r="L20" s="18">
        <f t="shared" si="1"/>
        <v>0</v>
      </c>
      <c r="M20" s="18">
        <f>K19</f>
        <v>0</v>
      </c>
      <c r="N20" s="18">
        <f t="shared" si="2"/>
        <v>2</v>
      </c>
      <c r="O20" s="18">
        <f t="shared" si="3"/>
        <v>10</v>
      </c>
      <c r="P20" s="18">
        <f>COUNTIF(D19:H19,"&lt;&gt;") * 5 -SUM(D19:H19)</f>
        <v>10</v>
      </c>
      <c r="Q20" s="18">
        <f t="shared" si="4"/>
        <v>0</v>
      </c>
      <c r="R20" s="18" t="s">
        <v>63</v>
      </c>
      <c r="S20" s="18" t="s">
        <v>63</v>
      </c>
      <c r="T20" s="19"/>
    </row>
    <row r="21" spans="1:20" s="20" customFormat="1" ht="14.25" x14ac:dyDescent="0.25">
      <c r="A21" s="31">
        <v>10</v>
      </c>
      <c r="B21" s="21">
        <v>2</v>
      </c>
      <c r="C21" s="21" t="s">
        <v>65</v>
      </c>
      <c r="D21" s="21">
        <v>4</v>
      </c>
      <c r="E21" s="21">
        <v>4</v>
      </c>
      <c r="F21" s="21"/>
      <c r="G21" s="21"/>
      <c r="H21" s="21"/>
      <c r="I21" s="21">
        <f>IF(K21&gt;K22,1,0)</f>
        <v>1</v>
      </c>
      <c r="J21" s="21">
        <f t="shared" si="0"/>
        <v>0</v>
      </c>
      <c r="K21" s="21">
        <f>IF(D21&gt;D22,1,0)+IF(E21&gt;E22,1,0)+IF(F21&gt;F22,1,0)+IF(G21&gt;G22,1,0)+IF(H21&gt;H22,1,0)</f>
        <v>2</v>
      </c>
      <c r="L21" s="21">
        <f t="shared" si="1"/>
        <v>0</v>
      </c>
      <c r="M21" s="21">
        <f>K22</f>
        <v>0</v>
      </c>
      <c r="N21" s="21">
        <f t="shared" si="2"/>
        <v>2</v>
      </c>
      <c r="O21" s="21">
        <f t="shared" si="3"/>
        <v>8</v>
      </c>
      <c r="P21" s="21">
        <f>COUNTIF(D22:H22,"&lt;&gt;") * 5 -SUM(D22:H22)</f>
        <v>10</v>
      </c>
      <c r="Q21" s="21">
        <f t="shared" si="4"/>
        <v>-2</v>
      </c>
      <c r="R21" s="21" t="s">
        <v>63</v>
      </c>
      <c r="S21" s="21" t="s">
        <v>63</v>
      </c>
      <c r="T21" s="22"/>
    </row>
    <row r="22" spans="1:20" s="20" customFormat="1" ht="14.25" x14ac:dyDescent="0.25">
      <c r="A22" s="31"/>
      <c r="B22" s="21">
        <v>11</v>
      </c>
      <c r="C22" s="21" t="s">
        <v>51</v>
      </c>
      <c r="D22" s="21">
        <v>0</v>
      </c>
      <c r="E22" s="21">
        <v>0</v>
      </c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>IF(D22&gt;D21,1,0)+IF(E22&gt;E21,1,0)+IF(F22&gt;F21,1,0)+IF(G22&gt;G21,1,0)+IF(H22&gt;H21,1,0)</f>
        <v>0</v>
      </c>
      <c r="L22" s="21">
        <f t="shared" si="1"/>
        <v>0</v>
      </c>
      <c r="M22" s="21">
        <f>K21</f>
        <v>2</v>
      </c>
      <c r="N22" s="21">
        <f t="shared" si="2"/>
        <v>2</v>
      </c>
      <c r="O22" s="21">
        <f t="shared" si="3"/>
        <v>0</v>
      </c>
      <c r="P22" s="21">
        <f>COUNTIF(D21:H21,"&lt;&gt;") * 5 -SUM(D21:H21)</f>
        <v>2</v>
      </c>
      <c r="Q22" s="21">
        <f t="shared" si="4"/>
        <v>-2</v>
      </c>
      <c r="R22" s="21" t="s">
        <v>63</v>
      </c>
      <c r="S22" s="21" t="s">
        <v>63</v>
      </c>
      <c r="T22" s="22"/>
    </row>
    <row r="23" spans="1:20" s="17" customFormat="1" ht="14.25" x14ac:dyDescent="0.25">
      <c r="A23" s="30">
        <v>11</v>
      </c>
      <c r="B23" s="18">
        <v>4</v>
      </c>
      <c r="C23" s="18" t="s">
        <v>44</v>
      </c>
      <c r="D23" s="18">
        <v>0</v>
      </c>
      <c r="E23" s="18">
        <v>0</v>
      </c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>IF(D23&gt;D24,1,0)+IF(E23&gt;E24,1,0)+IF(F23&gt;F24,1,0)+IF(G23&gt;G24,1,0)+IF(H23&gt;H24,1,0)</f>
        <v>0</v>
      </c>
      <c r="L23" s="18">
        <f t="shared" si="1"/>
        <v>0</v>
      </c>
      <c r="M23" s="18">
        <f>K24</f>
        <v>2</v>
      </c>
      <c r="N23" s="18">
        <f t="shared" si="2"/>
        <v>2</v>
      </c>
      <c r="O23" s="18">
        <f t="shared" si="3"/>
        <v>0</v>
      </c>
      <c r="P23" s="18">
        <f>COUNTIF(D24:H24,"&lt;&gt;") * 5 -SUM(D24:H24)</f>
        <v>0</v>
      </c>
      <c r="Q23" s="18">
        <f t="shared" si="4"/>
        <v>0</v>
      </c>
      <c r="R23" s="18" t="s">
        <v>63</v>
      </c>
      <c r="S23" s="18" t="s">
        <v>63</v>
      </c>
      <c r="T23" s="19"/>
    </row>
    <row r="24" spans="1:20" s="17" customFormat="1" ht="14.25" x14ac:dyDescent="0.25">
      <c r="A24" s="30"/>
      <c r="B24" s="18">
        <v>9</v>
      </c>
      <c r="C24" s="18" t="s">
        <v>49</v>
      </c>
      <c r="D24" s="18">
        <v>5</v>
      </c>
      <c r="E24" s="18">
        <v>5</v>
      </c>
      <c r="F24" s="18"/>
      <c r="G24" s="18"/>
      <c r="H24" s="18"/>
      <c r="I24" s="18">
        <f>IF(K24&gt;K23,1,0)</f>
        <v>1</v>
      </c>
      <c r="J24" s="18">
        <f t="shared" si="0"/>
        <v>0</v>
      </c>
      <c r="K24" s="18">
        <f>IF(D24&gt;D23,1,0)+IF(E24&gt;E23,1,0)+IF(F24&gt;F23,1,0)+IF(G24&gt;G23,1,0)+IF(H24&gt;H23,1,0)</f>
        <v>2</v>
      </c>
      <c r="L24" s="18">
        <f t="shared" si="1"/>
        <v>0</v>
      </c>
      <c r="M24" s="18">
        <f>K23</f>
        <v>0</v>
      </c>
      <c r="N24" s="18">
        <f t="shared" si="2"/>
        <v>2</v>
      </c>
      <c r="O24" s="18">
        <f t="shared" si="3"/>
        <v>10</v>
      </c>
      <c r="P24" s="18">
        <f>COUNTIF(D23:H23,"&lt;&gt;") * 5 -SUM(D23:H23)</f>
        <v>10</v>
      </c>
      <c r="Q24" s="18">
        <f t="shared" si="4"/>
        <v>0</v>
      </c>
      <c r="R24" s="18" t="s">
        <v>63</v>
      </c>
      <c r="S24" s="18" t="s">
        <v>63</v>
      </c>
      <c r="T24" s="19"/>
    </row>
    <row r="25" spans="1:20" s="20" customFormat="1" ht="14.25" x14ac:dyDescent="0.25">
      <c r="A25" s="31">
        <v>12</v>
      </c>
      <c r="B25" s="21">
        <v>1</v>
      </c>
      <c r="C25" s="21" t="s">
        <v>41</v>
      </c>
      <c r="D25" s="21">
        <v>0</v>
      </c>
      <c r="E25" s="21">
        <v>3</v>
      </c>
      <c r="F25" s="21">
        <v>0</v>
      </c>
      <c r="G25" s="21">
        <v>0</v>
      </c>
      <c r="H25" s="21"/>
      <c r="I25" s="21">
        <f>IF(K25&gt;K26,1,0)</f>
        <v>0</v>
      </c>
      <c r="J25" s="21">
        <f t="shared" si="0"/>
        <v>1</v>
      </c>
      <c r="K25" s="21">
        <f>IF(D25&gt;D26,1,0)+IF(E25&gt;E26,1,0)+IF(F25&gt;F26,1,0)+IF(G25&gt;G26,1,0)+IF(H25&gt;H26,1,0)</f>
        <v>1</v>
      </c>
      <c r="L25" s="21">
        <f t="shared" si="1"/>
        <v>1</v>
      </c>
      <c r="M25" s="21">
        <f>K26</f>
        <v>2</v>
      </c>
      <c r="N25" s="21">
        <f t="shared" si="2"/>
        <v>4</v>
      </c>
      <c r="O25" s="21">
        <f t="shared" si="3"/>
        <v>3</v>
      </c>
      <c r="P25" s="21">
        <f>COUNTIF(D26:H26,"&lt;&gt;") * 5 -SUM(D26:H26)</f>
        <v>15</v>
      </c>
      <c r="Q25" s="21">
        <f t="shared" si="4"/>
        <v>-12</v>
      </c>
      <c r="R25" s="21" t="s">
        <v>63</v>
      </c>
      <c r="S25" s="21" t="s">
        <v>63</v>
      </c>
      <c r="T25" s="22"/>
    </row>
    <row r="26" spans="1:20" s="20" customFormat="1" ht="14.25" x14ac:dyDescent="0.25">
      <c r="A26" s="31"/>
      <c r="B26" s="21">
        <v>5</v>
      </c>
      <c r="C26" s="21" t="s">
        <v>66</v>
      </c>
      <c r="D26" s="21">
        <v>3</v>
      </c>
      <c r="E26" s="21">
        <v>0</v>
      </c>
      <c r="F26" s="21">
        <v>0</v>
      </c>
      <c r="G26" s="21">
        <v>2</v>
      </c>
      <c r="H26" s="21"/>
      <c r="I26" s="21">
        <f>IF(K26&gt;K25,1,0)</f>
        <v>1</v>
      </c>
      <c r="J26" s="21">
        <f t="shared" si="0"/>
        <v>0</v>
      </c>
      <c r="K26" s="21">
        <f>IF(D26&gt;D25,1,0)+IF(E26&gt;E25,1,0)+IF(F26&gt;F25,1,0)+IF(G26&gt;G25,1,0)+IF(H26&gt;H25,1,0)</f>
        <v>2</v>
      </c>
      <c r="L26" s="21">
        <f t="shared" si="1"/>
        <v>1</v>
      </c>
      <c r="M26" s="21">
        <f>K25</f>
        <v>1</v>
      </c>
      <c r="N26" s="21">
        <f t="shared" si="2"/>
        <v>4</v>
      </c>
      <c r="O26" s="21">
        <f t="shared" si="3"/>
        <v>5</v>
      </c>
      <c r="P26" s="21">
        <f>COUNTIF(D25:H25,"&lt;&gt;") * 5 -SUM(D25:H25)</f>
        <v>17</v>
      </c>
      <c r="Q26" s="21">
        <f t="shared" si="4"/>
        <v>-12</v>
      </c>
      <c r="R26" s="21" t="s">
        <v>63</v>
      </c>
      <c r="S26" s="21" t="s">
        <v>63</v>
      </c>
      <c r="T26" s="22"/>
    </row>
    <row r="27" spans="1:20" s="17" customFormat="1" ht="14.25" x14ac:dyDescent="0.25">
      <c r="A27" s="30">
        <v>13</v>
      </c>
      <c r="B27" s="18">
        <v>2</v>
      </c>
      <c r="C27" s="18" t="s">
        <v>65</v>
      </c>
      <c r="D27" s="18">
        <v>5</v>
      </c>
      <c r="E27" s="18">
        <v>5</v>
      </c>
      <c r="F27" s="18"/>
      <c r="G27" s="18"/>
      <c r="H27" s="18"/>
      <c r="I27" s="18">
        <f>IF(K27&gt;K28,1,0)</f>
        <v>1</v>
      </c>
      <c r="J27" s="18">
        <f t="shared" si="0"/>
        <v>0</v>
      </c>
      <c r="K27" s="18">
        <f>IF(D27&gt;D28,1,0)+IF(E27&gt;E28,1,0)+IF(F27&gt;F28,1,0)+IF(G27&gt;G28,1,0)+IF(H27&gt;H28,1,0)</f>
        <v>2</v>
      </c>
      <c r="L27" s="18">
        <f t="shared" si="1"/>
        <v>0</v>
      </c>
      <c r="M27" s="18">
        <f>K28</f>
        <v>0</v>
      </c>
      <c r="N27" s="18">
        <f t="shared" si="2"/>
        <v>2</v>
      </c>
      <c r="O27" s="18">
        <f t="shared" si="3"/>
        <v>10</v>
      </c>
      <c r="P27" s="18">
        <f>COUNTIF(D28:H28,"&lt;&gt;") * 5 -SUM(D28:H28)</f>
        <v>10</v>
      </c>
      <c r="Q27" s="18">
        <f t="shared" si="4"/>
        <v>0</v>
      </c>
      <c r="R27" s="18" t="s">
        <v>63</v>
      </c>
      <c r="S27" s="18" t="s">
        <v>63</v>
      </c>
      <c r="T27" s="19"/>
    </row>
    <row r="28" spans="1:20" s="17" customFormat="1" ht="14.25" x14ac:dyDescent="0.25">
      <c r="A28" s="30"/>
      <c r="B28" s="18">
        <v>4</v>
      </c>
      <c r="C28" s="18" t="s">
        <v>44</v>
      </c>
      <c r="D28" s="18">
        <v>0</v>
      </c>
      <c r="E28" s="18">
        <v>0</v>
      </c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>IF(D28&gt;D27,1,0)+IF(E28&gt;E27,1,0)+IF(F28&gt;F27,1,0)+IF(G28&gt;G27,1,0)+IF(H28&gt;H27,1,0)</f>
        <v>0</v>
      </c>
      <c r="L28" s="18">
        <f t="shared" si="1"/>
        <v>0</v>
      </c>
      <c r="M28" s="18">
        <f>K27</f>
        <v>2</v>
      </c>
      <c r="N28" s="18">
        <f t="shared" si="2"/>
        <v>2</v>
      </c>
      <c r="O28" s="18">
        <f t="shared" si="3"/>
        <v>0</v>
      </c>
      <c r="P28" s="18">
        <f>COUNTIF(D27:H27,"&lt;&gt;") * 5 -SUM(D27:H27)</f>
        <v>0</v>
      </c>
      <c r="Q28" s="18">
        <f t="shared" si="4"/>
        <v>0</v>
      </c>
      <c r="R28" s="18" t="s">
        <v>63</v>
      </c>
      <c r="S28" s="18" t="s">
        <v>63</v>
      </c>
      <c r="T28" s="19"/>
    </row>
    <row r="29" spans="1:20" s="20" customFormat="1" ht="14.25" x14ac:dyDescent="0.25">
      <c r="A29" s="31">
        <v>14</v>
      </c>
      <c r="B29" s="21">
        <v>1</v>
      </c>
      <c r="C29" s="21" t="s">
        <v>41</v>
      </c>
      <c r="D29" s="21">
        <v>4</v>
      </c>
      <c r="E29" s="21">
        <v>3</v>
      </c>
      <c r="F29" s="21"/>
      <c r="G29" s="21"/>
      <c r="H29" s="21"/>
      <c r="I29" s="21">
        <f>IF(K29&gt;K30,1,0)</f>
        <v>1</v>
      </c>
      <c r="J29" s="21">
        <f t="shared" si="0"/>
        <v>0</v>
      </c>
      <c r="K29" s="21">
        <f>IF(D29&gt;D30,1,0)+IF(E29&gt;E30,1,0)+IF(F29&gt;F30,1,0)+IF(G29&gt;G30,1,0)+IF(H29&gt;H30,1,0)</f>
        <v>2</v>
      </c>
      <c r="L29" s="21">
        <f t="shared" si="1"/>
        <v>0</v>
      </c>
      <c r="M29" s="21">
        <f>K30</f>
        <v>0</v>
      </c>
      <c r="N29" s="21">
        <f t="shared" si="2"/>
        <v>2</v>
      </c>
      <c r="O29" s="21">
        <f t="shared" si="3"/>
        <v>7</v>
      </c>
      <c r="P29" s="21">
        <f>COUNTIF(D30:H30,"&lt;&gt;") * 5 -SUM(D30:H30)</f>
        <v>10</v>
      </c>
      <c r="Q29" s="21">
        <f t="shared" si="4"/>
        <v>-3</v>
      </c>
      <c r="R29" s="21" t="s">
        <v>63</v>
      </c>
      <c r="S29" s="21" t="s">
        <v>63</v>
      </c>
      <c r="T29" s="22"/>
    </row>
    <row r="30" spans="1:20" s="20" customFormat="1" ht="14.25" x14ac:dyDescent="0.25">
      <c r="A30" s="31"/>
      <c r="B30" s="21">
        <v>11</v>
      </c>
      <c r="C30" s="21" t="s">
        <v>51</v>
      </c>
      <c r="D30" s="21">
        <v>0</v>
      </c>
      <c r="E30" s="21">
        <v>0</v>
      </c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>IF(D30&gt;D29,1,0)+IF(E30&gt;E29,1,0)+IF(F30&gt;F29,1,0)+IF(G30&gt;G29,1,0)+IF(H30&gt;H29,1,0)</f>
        <v>0</v>
      </c>
      <c r="L30" s="21">
        <f t="shared" si="1"/>
        <v>0</v>
      </c>
      <c r="M30" s="21">
        <f>K29</f>
        <v>2</v>
      </c>
      <c r="N30" s="21">
        <f t="shared" si="2"/>
        <v>2</v>
      </c>
      <c r="O30" s="21">
        <f t="shared" si="3"/>
        <v>0</v>
      </c>
      <c r="P30" s="21">
        <f>COUNTIF(D29:H29,"&lt;&gt;") * 5 -SUM(D29:H29)</f>
        <v>3</v>
      </c>
      <c r="Q30" s="21">
        <f t="shared" si="4"/>
        <v>-3</v>
      </c>
      <c r="R30" s="21" t="s">
        <v>63</v>
      </c>
      <c r="S30" s="21" t="s">
        <v>63</v>
      </c>
      <c r="T30" s="22"/>
    </row>
    <row r="31" spans="1:20" s="17" customFormat="1" ht="14.25" x14ac:dyDescent="0.25">
      <c r="A31" s="30">
        <v>15</v>
      </c>
      <c r="B31" s="18">
        <v>5</v>
      </c>
      <c r="C31" s="18" t="s">
        <v>66</v>
      </c>
      <c r="D31" s="18">
        <v>5</v>
      </c>
      <c r="E31" s="18">
        <v>0</v>
      </c>
      <c r="F31" s="18">
        <v>0</v>
      </c>
      <c r="G31" s="18"/>
      <c r="H31" s="18"/>
      <c r="I31" s="18">
        <f>IF(K31&gt;K32,1,0)</f>
        <v>0</v>
      </c>
      <c r="J31" s="18">
        <f t="shared" si="0"/>
        <v>1</v>
      </c>
      <c r="K31" s="18">
        <f>IF(D31&gt;D32,1,0)+IF(E31&gt;E32,1,0)+IF(F31&gt;F32,1,0)+IF(G31&gt;G32,1,0)+IF(H31&gt;H32,1,0)</f>
        <v>1</v>
      </c>
      <c r="L31" s="18">
        <f t="shared" si="1"/>
        <v>0</v>
      </c>
      <c r="M31" s="18">
        <f>K32</f>
        <v>2</v>
      </c>
      <c r="N31" s="18">
        <f t="shared" si="2"/>
        <v>3</v>
      </c>
      <c r="O31" s="18">
        <f t="shared" si="3"/>
        <v>5</v>
      </c>
      <c r="P31" s="18">
        <f>COUNTIF(D32:H32,"&lt;&gt;") * 5 -SUM(D32:H32)</f>
        <v>11</v>
      </c>
      <c r="Q31" s="18">
        <f t="shared" si="4"/>
        <v>-6</v>
      </c>
      <c r="R31" s="18" t="s">
        <v>63</v>
      </c>
      <c r="S31" s="18" t="s">
        <v>63</v>
      </c>
      <c r="T31" s="19"/>
    </row>
    <row r="32" spans="1:20" s="17" customFormat="1" ht="14.25" x14ac:dyDescent="0.25">
      <c r="A32" s="30"/>
      <c r="B32" s="18">
        <v>9</v>
      </c>
      <c r="C32" s="18" t="s">
        <v>49</v>
      </c>
      <c r="D32" s="18">
        <v>0</v>
      </c>
      <c r="E32" s="18">
        <v>3</v>
      </c>
      <c r="F32" s="18">
        <v>1</v>
      </c>
      <c r="G32" s="18"/>
      <c r="H32" s="18"/>
      <c r="I32" s="18">
        <f>IF(K32&gt;K31,1,0)</f>
        <v>1</v>
      </c>
      <c r="J32" s="18">
        <f t="shared" si="0"/>
        <v>0</v>
      </c>
      <c r="K32" s="18">
        <f>IF(D32&gt;D31,1,0)+IF(E32&gt;E31,1,0)+IF(F32&gt;F31,1,0)+IF(G32&gt;G31,1,0)+IF(H32&gt;H31,1,0)</f>
        <v>2</v>
      </c>
      <c r="L32" s="18">
        <f t="shared" si="1"/>
        <v>0</v>
      </c>
      <c r="M32" s="18">
        <f>K31</f>
        <v>1</v>
      </c>
      <c r="N32" s="18">
        <f t="shared" si="2"/>
        <v>3</v>
      </c>
      <c r="O32" s="18">
        <f t="shared" si="3"/>
        <v>4</v>
      </c>
      <c r="P32" s="18">
        <f>COUNTIF(D31:H31,"&lt;&gt;") * 5 -SUM(D31:H31)</f>
        <v>10</v>
      </c>
      <c r="Q32" s="18">
        <f t="shared" si="4"/>
        <v>-6</v>
      </c>
      <c r="R32" s="18" t="s">
        <v>63</v>
      </c>
      <c r="S32" s="18" t="s">
        <v>63</v>
      </c>
      <c r="T32" s="19"/>
    </row>
    <row r="33" spans="1:20" s="20" customFormat="1" ht="14.25" x14ac:dyDescent="0.25">
      <c r="A33" s="28">
        <v>16</v>
      </c>
      <c r="B33" s="21">
        <v>3</v>
      </c>
      <c r="C33" s="21" t="s">
        <v>43</v>
      </c>
      <c r="D33" s="21">
        <v>0</v>
      </c>
      <c r="E33" s="21">
        <v>0</v>
      </c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>IF(D33&gt;D34,1,0)+IF(E33&gt;E34,1,0)+IF(F33&gt;F34,1,0)+IF(G33&gt;G34,1,0)+IF(H33&gt;H34,1,0)</f>
        <v>0</v>
      </c>
      <c r="L33" s="21">
        <f t="shared" si="1"/>
        <v>0</v>
      </c>
      <c r="M33" s="21">
        <f>K34</f>
        <v>2</v>
      </c>
      <c r="N33" s="21">
        <f t="shared" si="2"/>
        <v>2</v>
      </c>
      <c r="O33" s="21">
        <f t="shared" si="3"/>
        <v>0</v>
      </c>
      <c r="P33" s="21">
        <f>COUNTIF(D34:H34,"&lt;&gt;") * 5 -SUM(D34:H34)</f>
        <v>4</v>
      </c>
      <c r="Q33" s="21">
        <f t="shared" si="4"/>
        <v>-4</v>
      </c>
      <c r="R33" s="21" t="s">
        <v>63</v>
      </c>
      <c r="S33" s="21" t="s">
        <v>63</v>
      </c>
      <c r="T33" s="22"/>
    </row>
    <row r="34" spans="1:20" s="20" customFormat="1" ht="14.25" x14ac:dyDescent="0.25">
      <c r="A34" s="28"/>
      <c r="B34" s="21">
        <v>6</v>
      </c>
      <c r="C34" s="21" t="s">
        <v>46</v>
      </c>
      <c r="D34" s="21">
        <v>3</v>
      </c>
      <c r="E34" s="21">
        <v>3</v>
      </c>
      <c r="F34" s="21"/>
      <c r="G34" s="21"/>
      <c r="H34" s="21"/>
      <c r="I34" s="21">
        <f>IF(K34&gt;K33,1,0)</f>
        <v>1</v>
      </c>
      <c r="J34" s="21">
        <f t="shared" si="0"/>
        <v>0</v>
      </c>
      <c r="K34" s="21">
        <f>IF(D34&gt;D33,1,0)+IF(E34&gt;E33,1,0)+IF(F34&gt;F33,1,0)+IF(G34&gt;G33,1,0)+IF(H34&gt;H33,1,0)</f>
        <v>2</v>
      </c>
      <c r="L34" s="21">
        <f t="shared" si="1"/>
        <v>0</v>
      </c>
      <c r="M34" s="21">
        <f>K33</f>
        <v>0</v>
      </c>
      <c r="N34" s="21">
        <f t="shared" si="2"/>
        <v>2</v>
      </c>
      <c r="O34" s="21">
        <f t="shared" si="3"/>
        <v>6</v>
      </c>
      <c r="P34" s="21">
        <f>COUNTIF(D33:H33,"&lt;&gt;") * 5 -SUM(D33:H33)</f>
        <v>10</v>
      </c>
      <c r="Q34" s="21">
        <f t="shared" si="4"/>
        <v>-4</v>
      </c>
      <c r="R34" s="21" t="s">
        <v>63</v>
      </c>
      <c r="S34" s="21" t="s">
        <v>63</v>
      </c>
      <c r="T34" s="22"/>
    </row>
    <row r="35" spans="1:20" s="17" customFormat="1" ht="14.25" x14ac:dyDescent="0.25">
      <c r="A35" s="29">
        <v>17</v>
      </c>
      <c r="B35" s="18">
        <v>8</v>
      </c>
      <c r="C35" s="18" t="s">
        <v>48</v>
      </c>
      <c r="D35" s="18">
        <v>0</v>
      </c>
      <c r="E35" s="18">
        <v>0</v>
      </c>
      <c r="F35" s="18"/>
      <c r="G35" s="18"/>
      <c r="H35" s="18"/>
      <c r="I35" s="18">
        <f>IF(K35&gt;K36,1,0)</f>
        <v>0</v>
      </c>
      <c r="J35" s="18">
        <f t="shared" ref="J35:J66" si="5">IF(I35=0,1,0)</f>
        <v>1</v>
      </c>
      <c r="K35" s="18">
        <f>IF(D35&gt;D36,1,0)+IF(E35&gt;E36,1,0)+IF(F35&gt;F36,1,0)+IF(G35&gt;G36,1,0)+IF(H35&gt;H36,1,0)</f>
        <v>0</v>
      </c>
      <c r="L35" s="18">
        <f t="shared" ref="L35:L66" si="6">N35-K35-M35</f>
        <v>0</v>
      </c>
      <c r="M35" s="18">
        <f>K36</f>
        <v>2</v>
      </c>
      <c r="N35" s="18">
        <f t="shared" ref="N35:N66" si="7">IF(ISBLANK(D35),0,1)+IF(ISBLANK(E35),0,1)+IF(ISBLANK(F35),0,1)+IF(ISBLANK(G35),0,1)+IF(ISBLANK(H35),0,1)</f>
        <v>2</v>
      </c>
      <c r="O35" s="18">
        <f t="shared" ref="O35:O66" si="8">SUM(D35:H35)</f>
        <v>0</v>
      </c>
      <c r="P35" s="18">
        <f>COUNTIF(D36:H36,"&lt;&gt;") * 5 -SUM(D36:H36)</f>
        <v>4</v>
      </c>
      <c r="Q35" s="18">
        <f t="shared" ref="Q35:Q66" si="9">IFERROR(O35-P35,0)</f>
        <v>-4</v>
      </c>
      <c r="R35" s="18" t="s">
        <v>63</v>
      </c>
      <c r="S35" s="18" t="s">
        <v>63</v>
      </c>
      <c r="T35" s="19"/>
    </row>
    <row r="36" spans="1:20" s="17" customFormat="1" ht="14.25" x14ac:dyDescent="0.25">
      <c r="A36" s="29"/>
      <c r="B36" s="18">
        <v>0</v>
      </c>
      <c r="C36" s="18" t="s">
        <v>40</v>
      </c>
      <c r="D36" s="18">
        <v>2</v>
      </c>
      <c r="E36" s="18">
        <v>4</v>
      </c>
      <c r="F36" s="18"/>
      <c r="G36" s="18"/>
      <c r="H36" s="18"/>
      <c r="I36" s="18">
        <f>IF(K36&gt;K35,1,0)</f>
        <v>1</v>
      </c>
      <c r="J36" s="18">
        <f t="shared" si="5"/>
        <v>0</v>
      </c>
      <c r="K36" s="18">
        <f>IF(D36&gt;D35,1,0)+IF(E36&gt;E35,1,0)+IF(F36&gt;F35,1,0)+IF(G36&gt;G35,1,0)+IF(H36&gt;H35,1,0)</f>
        <v>2</v>
      </c>
      <c r="L36" s="18">
        <f t="shared" si="6"/>
        <v>0</v>
      </c>
      <c r="M36" s="18">
        <f>K35</f>
        <v>0</v>
      </c>
      <c r="N36" s="18">
        <f t="shared" si="7"/>
        <v>2</v>
      </c>
      <c r="O36" s="18">
        <f t="shared" si="8"/>
        <v>6</v>
      </c>
      <c r="P36" s="18">
        <f>COUNTIF(D35:H35,"&lt;&gt;") * 5 -SUM(D35:H35)</f>
        <v>10</v>
      </c>
      <c r="Q36" s="18">
        <f t="shared" si="9"/>
        <v>-4</v>
      </c>
      <c r="R36" s="18" t="s">
        <v>63</v>
      </c>
      <c r="S36" s="18" t="s">
        <v>63</v>
      </c>
      <c r="T36" s="19"/>
    </row>
    <row r="37" spans="1:20" s="20" customFormat="1" ht="14.25" x14ac:dyDescent="0.25">
      <c r="A37" s="28">
        <v>18</v>
      </c>
      <c r="B37" s="21">
        <v>10</v>
      </c>
      <c r="C37" s="21" t="s">
        <v>50</v>
      </c>
      <c r="D37" s="21">
        <v>3</v>
      </c>
      <c r="E37" s="21">
        <v>0</v>
      </c>
      <c r="F37" s="21">
        <v>4</v>
      </c>
      <c r="G37" s="21"/>
      <c r="H37" s="21"/>
      <c r="I37" s="21">
        <f>IF(K37&gt;K38,1,0)</f>
        <v>1</v>
      </c>
      <c r="J37" s="21">
        <f t="shared" si="5"/>
        <v>0</v>
      </c>
      <c r="K37" s="21">
        <f>IF(D37&gt;D38,1,0)+IF(E37&gt;E38,1,0)+IF(F37&gt;F38,1,0)+IF(G37&gt;G38,1,0)+IF(H37&gt;H38,1,0)</f>
        <v>2</v>
      </c>
      <c r="L37" s="21">
        <f t="shared" si="6"/>
        <v>0</v>
      </c>
      <c r="M37" s="21">
        <f>K38</f>
        <v>1</v>
      </c>
      <c r="N37" s="21">
        <f t="shared" si="7"/>
        <v>3</v>
      </c>
      <c r="O37" s="21">
        <f t="shared" si="8"/>
        <v>7</v>
      </c>
      <c r="P37" s="21">
        <f>COUNTIF(D38:H38,"&lt;&gt;") * 5 -SUM(D38:H38)</f>
        <v>10</v>
      </c>
      <c r="Q37" s="21">
        <f t="shared" si="9"/>
        <v>-3</v>
      </c>
      <c r="R37" s="21" t="s">
        <v>63</v>
      </c>
      <c r="S37" s="21" t="s">
        <v>63</v>
      </c>
      <c r="T37" s="22"/>
    </row>
    <row r="38" spans="1:20" s="20" customFormat="1" ht="14.25" x14ac:dyDescent="0.25">
      <c r="A38" s="28"/>
      <c r="B38" s="21">
        <v>7</v>
      </c>
      <c r="C38" s="21" t="s">
        <v>47</v>
      </c>
      <c r="D38" s="21">
        <v>0</v>
      </c>
      <c r="E38" s="21">
        <v>5</v>
      </c>
      <c r="F38" s="21">
        <v>0</v>
      </c>
      <c r="G38" s="21"/>
      <c r="H38" s="21"/>
      <c r="I38" s="21">
        <f>IF(K38&gt;K37,1,0)</f>
        <v>0</v>
      </c>
      <c r="J38" s="21">
        <f t="shared" si="5"/>
        <v>1</v>
      </c>
      <c r="K38" s="21">
        <f>IF(D38&gt;D37,1,0)+IF(E38&gt;E37,1,0)+IF(F38&gt;F37,1,0)+IF(G38&gt;G37,1,0)+IF(H38&gt;H37,1,0)</f>
        <v>1</v>
      </c>
      <c r="L38" s="21">
        <f t="shared" si="6"/>
        <v>0</v>
      </c>
      <c r="M38" s="21">
        <f>K37</f>
        <v>2</v>
      </c>
      <c r="N38" s="21">
        <f t="shared" si="7"/>
        <v>3</v>
      </c>
      <c r="O38" s="21">
        <f t="shared" si="8"/>
        <v>5</v>
      </c>
      <c r="P38" s="21">
        <f>COUNTIF(D37:H37,"&lt;&gt;") * 5 -SUM(D37:H37)</f>
        <v>8</v>
      </c>
      <c r="Q38" s="21">
        <f t="shared" si="9"/>
        <v>-3</v>
      </c>
      <c r="R38" s="21" t="s">
        <v>63</v>
      </c>
      <c r="S38" s="21" t="s">
        <v>63</v>
      </c>
      <c r="T38" s="22"/>
    </row>
    <row r="39" spans="1:20" s="17" customFormat="1" ht="14.25" x14ac:dyDescent="0.25">
      <c r="A39" s="29">
        <v>19</v>
      </c>
      <c r="B39" s="18">
        <v>3</v>
      </c>
      <c r="C39" s="18" t="s">
        <v>43</v>
      </c>
      <c r="D39" s="18">
        <v>4</v>
      </c>
      <c r="E39" s="18">
        <v>0</v>
      </c>
      <c r="F39" s="18">
        <v>4</v>
      </c>
      <c r="G39" s="18"/>
      <c r="H39" s="18"/>
      <c r="I39" s="18">
        <f>IF(K39&gt;K40,1,0)</f>
        <v>1</v>
      </c>
      <c r="J39" s="18">
        <f t="shared" si="5"/>
        <v>0</v>
      </c>
      <c r="K39" s="18">
        <f>IF(D39&gt;D40,1,0)+IF(E39&gt;E40,1,0)+IF(F39&gt;F40,1,0)+IF(G39&gt;G40,1,0)+IF(H39&gt;H40,1,0)</f>
        <v>2</v>
      </c>
      <c r="L39" s="18">
        <f t="shared" si="6"/>
        <v>0</v>
      </c>
      <c r="M39" s="18">
        <f>K40</f>
        <v>1</v>
      </c>
      <c r="N39" s="18">
        <f t="shared" si="7"/>
        <v>3</v>
      </c>
      <c r="O39" s="18">
        <f t="shared" si="8"/>
        <v>8</v>
      </c>
      <c r="P39" s="18">
        <f>COUNTIF(D40:H40,"&lt;&gt;") * 5 -SUM(D40:H40)</f>
        <v>12</v>
      </c>
      <c r="Q39" s="18">
        <f t="shared" si="9"/>
        <v>-4</v>
      </c>
      <c r="R39" s="18" t="s">
        <v>63</v>
      </c>
      <c r="S39" s="18" t="s">
        <v>63</v>
      </c>
      <c r="T39" s="19"/>
    </row>
    <row r="40" spans="1:20" s="17" customFormat="1" ht="14.25" x14ac:dyDescent="0.25">
      <c r="A40" s="29"/>
      <c r="B40" s="18">
        <v>8</v>
      </c>
      <c r="C40" s="18" t="s">
        <v>48</v>
      </c>
      <c r="D40" s="18">
        <v>0</v>
      </c>
      <c r="E40" s="18">
        <v>3</v>
      </c>
      <c r="F40" s="18">
        <v>0</v>
      </c>
      <c r="G40" s="18"/>
      <c r="H40" s="18"/>
      <c r="I40" s="18">
        <f>IF(K40&gt;K39,1,0)</f>
        <v>0</v>
      </c>
      <c r="J40" s="18">
        <f t="shared" si="5"/>
        <v>1</v>
      </c>
      <c r="K40" s="18">
        <f>IF(D40&gt;D39,1,0)+IF(E40&gt;E39,1,0)+IF(F40&gt;F39,1,0)+IF(G40&gt;G39,1,0)+IF(H40&gt;H39,1,0)</f>
        <v>1</v>
      </c>
      <c r="L40" s="18">
        <f t="shared" si="6"/>
        <v>0</v>
      </c>
      <c r="M40" s="18">
        <f>K39</f>
        <v>2</v>
      </c>
      <c r="N40" s="18">
        <f t="shared" si="7"/>
        <v>3</v>
      </c>
      <c r="O40" s="18">
        <f t="shared" si="8"/>
        <v>3</v>
      </c>
      <c r="P40" s="18">
        <f>COUNTIF(D39:H39,"&lt;&gt;") * 5 -SUM(D39:H39)</f>
        <v>7</v>
      </c>
      <c r="Q40" s="18">
        <f t="shared" si="9"/>
        <v>-4</v>
      </c>
      <c r="R40" s="18" t="s">
        <v>63</v>
      </c>
      <c r="S40" s="18" t="s">
        <v>63</v>
      </c>
      <c r="T40" s="19"/>
    </row>
    <row r="41" spans="1:20" s="20" customFormat="1" ht="14.25" x14ac:dyDescent="0.25">
      <c r="A41" s="28">
        <v>20</v>
      </c>
      <c r="B41" s="21">
        <v>10</v>
      </c>
      <c r="C41" s="21" t="s">
        <v>50</v>
      </c>
      <c r="D41" s="21">
        <v>5</v>
      </c>
      <c r="E41" s="21">
        <v>1</v>
      </c>
      <c r="F41" s="21"/>
      <c r="G41" s="21"/>
      <c r="H41" s="21"/>
      <c r="I41" s="21">
        <f>IF(K41&gt;K42,1,0)</f>
        <v>1</v>
      </c>
      <c r="J41" s="21">
        <f t="shared" si="5"/>
        <v>0</v>
      </c>
      <c r="K41" s="21">
        <f>IF(D41&gt;D42,1,0)+IF(E41&gt;E42,1,0)+IF(F41&gt;F42,1,0)+IF(G41&gt;G42,1,0)+IF(H41&gt;H42,1,0)</f>
        <v>2</v>
      </c>
      <c r="L41" s="21">
        <f t="shared" si="6"/>
        <v>0</v>
      </c>
      <c r="M41" s="21">
        <f>K42</f>
        <v>0</v>
      </c>
      <c r="N41" s="21">
        <f t="shared" si="7"/>
        <v>2</v>
      </c>
      <c r="O41" s="21">
        <f t="shared" si="8"/>
        <v>6</v>
      </c>
      <c r="P41" s="21">
        <f>COUNTIF(D42:H42,"&lt;&gt;") * 5 -SUM(D42:H42)</f>
        <v>10</v>
      </c>
      <c r="Q41" s="21">
        <f t="shared" si="9"/>
        <v>-4</v>
      </c>
      <c r="R41" s="21" t="s">
        <v>63</v>
      </c>
      <c r="S41" s="21" t="s">
        <v>63</v>
      </c>
      <c r="T41" s="22"/>
    </row>
    <row r="42" spans="1:20" s="20" customFormat="1" ht="14.25" x14ac:dyDescent="0.25">
      <c r="A42" s="28"/>
      <c r="B42" s="21">
        <v>6</v>
      </c>
      <c r="C42" s="21" t="s">
        <v>46</v>
      </c>
      <c r="D42" s="21">
        <v>0</v>
      </c>
      <c r="E42" s="21">
        <v>0</v>
      </c>
      <c r="F42" s="21"/>
      <c r="G42" s="21"/>
      <c r="H42" s="21"/>
      <c r="I42" s="21">
        <f>IF(K42&gt;K41,1,0)</f>
        <v>0</v>
      </c>
      <c r="J42" s="21">
        <f t="shared" si="5"/>
        <v>1</v>
      </c>
      <c r="K42" s="21">
        <f>IF(D42&gt;D41,1,0)+IF(E42&gt;E41,1,0)+IF(F42&gt;F41,1,0)+IF(G42&gt;G41,1,0)+IF(H42&gt;H41,1,0)</f>
        <v>0</v>
      </c>
      <c r="L42" s="21">
        <f t="shared" si="6"/>
        <v>0</v>
      </c>
      <c r="M42" s="21">
        <f>K41</f>
        <v>2</v>
      </c>
      <c r="N42" s="21">
        <f t="shared" si="7"/>
        <v>2</v>
      </c>
      <c r="O42" s="21">
        <f t="shared" si="8"/>
        <v>0</v>
      </c>
      <c r="P42" s="21">
        <f>COUNTIF(D41:H41,"&lt;&gt;") * 5 -SUM(D41:H41)</f>
        <v>4</v>
      </c>
      <c r="Q42" s="21">
        <f t="shared" si="9"/>
        <v>-4</v>
      </c>
      <c r="R42" s="21" t="s">
        <v>63</v>
      </c>
      <c r="S42" s="21" t="s">
        <v>63</v>
      </c>
      <c r="T42" s="22"/>
    </row>
    <row r="43" spans="1:20" s="17" customFormat="1" ht="14.25" x14ac:dyDescent="0.25">
      <c r="A43" s="29">
        <v>21</v>
      </c>
      <c r="B43" s="18">
        <v>7</v>
      </c>
      <c r="C43" s="18" t="s">
        <v>47</v>
      </c>
      <c r="D43" s="18">
        <v>3</v>
      </c>
      <c r="E43" s="18">
        <v>3</v>
      </c>
      <c r="F43" s="18"/>
      <c r="G43" s="18"/>
      <c r="H43" s="18"/>
      <c r="I43" s="18">
        <f>IF(K43&gt;K44,1,0)</f>
        <v>1</v>
      </c>
      <c r="J43" s="18">
        <f t="shared" si="5"/>
        <v>0</v>
      </c>
      <c r="K43" s="18">
        <f>IF(D43&gt;D44,1,0)+IF(E43&gt;E44,1,0)+IF(F43&gt;F44,1,0)+IF(G43&gt;G44,1,0)+IF(H43&gt;H44,1,0)</f>
        <v>2</v>
      </c>
      <c r="L43" s="18">
        <f t="shared" si="6"/>
        <v>0</v>
      </c>
      <c r="M43" s="18">
        <f>K44</f>
        <v>0</v>
      </c>
      <c r="N43" s="18">
        <f t="shared" si="7"/>
        <v>2</v>
      </c>
      <c r="O43" s="18">
        <f t="shared" si="8"/>
        <v>6</v>
      </c>
      <c r="P43" s="18">
        <f>COUNTIF(D44:H44,"&lt;&gt;") * 5 -SUM(D44:H44)</f>
        <v>10</v>
      </c>
      <c r="Q43" s="18">
        <f t="shared" si="9"/>
        <v>-4</v>
      </c>
      <c r="R43" s="18" t="s">
        <v>63</v>
      </c>
      <c r="S43" s="18" t="s">
        <v>63</v>
      </c>
      <c r="T43" s="19"/>
    </row>
    <row r="44" spans="1:20" s="17" customFormat="1" ht="14.25" x14ac:dyDescent="0.25">
      <c r="A44" s="29"/>
      <c r="B44" s="18">
        <v>0</v>
      </c>
      <c r="C44" s="18" t="s">
        <v>40</v>
      </c>
      <c r="D44" s="18">
        <v>0</v>
      </c>
      <c r="E44" s="18">
        <v>0</v>
      </c>
      <c r="F44" s="18"/>
      <c r="G44" s="18"/>
      <c r="H44" s="18"/>
      <c r="I44" s="18">
        <f>IF(K44&gt;K43,1,0)</f>
        <v>0</v>
      </c>
      <c r="J44" s="18">
        <f t="shared" si="5"/>
        <v>1</v>
      </c>
      <c r="K44" s="18">
        <f>IF(D44&gt;D43,1,0)+IF(E44&gt;E43,1,0)+IF(F44&gt;F43,1,0)+IF(G44&gt;G43,1,0)+IF(H44&gt;H43,1,0)</f>
        <v>0</v>
      </c>
      <c r="L44" s="18">
        <f t="shared" si="6"/>
        <v>0</v>
      </c>
      <c r="M44" s="18">
        <f>K43</f>
        <v>2</v>
      </c>
      <c r="N44" s="18">
        <f t="shared" si="7"/>
        <v>2</v>
      </c>
      <c r="O44" s="18">
        <f t="shared" si="8"/>
        <v>0</v>
      </c>
      <c r="P44" s="18">
        <f>COUNTIF(D43:H43,"&lt;&gt;") * 5 -SUM(D43:H43)</f>
        <v>4</v>
      </c>
      <c r="Q44" s="18">
        <f t="shared" si="9"/>
        <v>-4</v>
      </c>
      <c r="R44" s="18" t="s">
        <v>63</v>
      </c>
      <c r="S44" s="18" t="s">
        <v>63</v>
      </c>
      <c r="T44" s="19"/>
    </row>
    <row r="45" spans="1:20" s="20" customFormat="1" ht="14.25" x14ac:dyDescent="0.25">
      <c r="A45" s="28">
        <v>22</v>
      </c>
      <c r="B45" s="21">
        <v>3</v>
      </c>
      <c r="C45" s="21" t="s">
        <v>43</v>
      </c>
      <c r="D45" s="21">
        <v>0</v>
      </c>
      <c r="E45" s="21">
        <v>0</v>
      </c>
      <c r="F45" s="21"/>
      <c r="G45" s="21"/>
      <c r="H45" s="21"/>
      <c r="I45" s="21">
        <f>IF(K45&gt;K46,1,0)</f>
        <v>0</v>
      </c>
      <c r="J45" s="21">
        <f t="shared" si="5"/>
        <v>1</v>
      </c>
      <c r="K45" s="21">
        <f>IF(D45&gt;D46,1,0)+IF(E45&gt;E46,1,0)+IF(F45&gt;F46,1,0)+IF(G45&gt;G46,1,0)+IF(H45&gt;H46,1,0)</f>
        <v>0</v>
      </c>
      <c r="L45" s="21">
        <f t="shared" si="6"/>
        <v>0</v>
      </c>
      <c r="M45" s="21">
        <f>K46</f>
        <v>2</v>
      </c>
      <c r="N45" s="21">
        <f t="shared" si="7"/>
        <v>2</v>
      </c>
      <c r="O45" s="21">
        <f t="shared" si="8"/>
        <v>0</v>
      </c>
      <c r="P45" s="21">
        <f>COUNTIF(D46:H46,"&lt;&gt;") * 5 -SUM(D46:H46)</f>
        <v>2</v>
      </c>
      <c r="Q45" s="21">
        <f t="shared" si="9"/>
        <v>-2</v>
      </c>
      <c r="R45" s="21" t="s">
        <v>63</v>
      </c>
      <c r="S45" s="21" t="s">
        <v>63</v>
      </c>
      <c r="T45" s="22"/>
    </row>
    <row r="46" spans="1:20" s="20" customFormat="1" ht="14.25" x14ac:dyDescent="0.25">
      <c r="A46" s="28"/>
      <c r="B46" s="21">
        <v>10</v>
      </c>
      <c r="C46" s="21" t="s">
        <v>50</v>
      </c>
      <c r="D46" s="21">
        <v>4</v>
      </c>
      <c r="E46" s="21">
        <v>4</v>
      </c>
      <c r="F46" s="21"/>
      <c r="G46" s="21"/>
      <c r="H46" s="21"/>
      <c r="I46" s="21">
        <f>IF(K46&gt;K45,1,0)</f>
        <v>1</v>
      </c>
      <c r="J46" s="21">
        <f t="shared" si="5"/>
        <v>0</v>
      </c>
      <c r="K46" s="21">
        <f>IF(D46&gt;D45,1,0)+IF(E46&gt;E45,1,0)+IF(F46&gt;F45,1,0)+IF(G46&gt;G45,1,0)+IF(H46&gt;H45,1,0)</f>
        <v>2</v>
      </c>
      <c r="L46" s="21">
        <f t="shared" si="6"/>
        <v>0</v>
      </c>
      <c r="M46" s="21">
        <f>K45</f>
        <v>0</v>
      </c>
      <c r="N46" s="21">
        <f t="shared" si="7"/>
        <v>2</v>
      </c>
      <c r="O46" s="21">
        <f t="shared" si="8"/>
        <v>8</v>
      </c>
      <c r="P46" s="21">
        <f>COUNTIF(D45:H45,"&lt;&gt;") * 5 -SUM(D45:H45)</f>
        <v>10</v>
      </c>
      <c r="Q46" s="21">
        <f t="shared" si="9"/>
        <v>-2</v>
      </c>
      <c r="R46" s="21" t="s">
        <v>63</v>
      </c>
      <c r="S46" s="21" t="s">
        <v>63</v>
      </c>
      <c r="T46" s="22"/>
    </row>
    <row r="47" spans="1:20" s="17" customFormat="1" ht="14.25" x14ac:dyDescent="0.25">
      <c r="A47" s="29">
        <v>23</v>
      </c>
      <c r="B47" s="18">
        <v>7</v>
      </c>
      <c r="C47" s="18" t="s">
        <v>47</v>
      </c>
      <c r="D47" s="18">
        <v>5</v>
      </c>
      <c r="E47" s="18">
        <v>1</v>
      </c>
      <c r="F47" s="18"/>
      <c r="G47" s="18"/>
      <c r="H47" s="18"/>
      <c r="I47" s="18">
        <f>IF(K47&gt;K48,1,0)</f>
        <v>1</v>
      </c>
      <c r="J47" s="18">
        <f t="shared" si="5"/>
        <v>0</v>
      </c>
      <c r="K47" s="18">
        <f>IF(D47&gt;D48,1,0)+IF(E47&gt;E48,1,0)+IF(F47&gt;F48,1,0)+IF(G47&gt;G48,1,0)+IF(H47&gt;H48,1,0)</f>
        <v>2</v>
      </c>
      <c r="L47" s="18">
        <f t="shared" si="6"/>
        <v>0</v>
      </c>
      <c r="M47" s="18">
        <f>K48</f>
        <v>0</v>
      </c>
      <c r="N47" s="18">
        <f t="shared" si="7"/>
        <v>2</v>
      </c>
      <c r="O47" s="18">
        <f t="shared" si="8"/>
        <v>6</v>
      </c>
      <c r="P47" s="18">
        <f>COUNTIF(D48:H48,"&lt;&gt;") * 5 -SUM(D48:H48)</f>
        <v>10</v>
      </c>
      <c r="Q47" s="18">
        <f t="shared" si="9"/>
        <v>-4</v>
      </c>
      <c r="R47" s="18" t="s">
        <v>63</v>
      </c>
      <c r="S47" s="18" t="s">
        <v>63</v>
      </c>
      <c r="T47" s="19"/>
    </row>
    <row r="48" spans="1:20" s="17" customFormat="1" ht="14.25" x14ac:dyDescent="0.25">
      <c r="A48" s="29"/>
      <c r="B48" s="18">
        <v>8</v>
      </c>
      <c r="C48" s="18" t="s">
        <v>48</v>
      </c>
      <c r="D48" s="18">
        <v>0</v>
      </c>
      <c r="E48" s="18">
        <v>0</v>
      </c>
      <c r="F48" s="18"/>
      <c r="G48" s="18"/>
      <c r="H48" s="18"/>
      <c r="I48" s="18">
        <f>IF(K48&gt;K47,1,0)</f>
        <v>0</v>
      </c>
      <c r="J48" s="18">
        <f t="shared" si="5"/>
        <v>1</v>
      </c>
      <c r="K48" s="18">
        <f>IF(D48&gt;D47,1,0)+IF(E48&gt;E47,1,0)+IF(F48&gt;F47,1,0)+IF(G48&gt;G47,1,0)+IF(H48&gt;H47,1,0)</f>
        <v>0</v>
      </c>
      <c r="L48" s="18">
        <f t="shared" si="6"/>
        <v>0</v>
      </c>
      <c r="M48" s="18">
        <f>K47</f>
        <v>2</v>
      </c>
      <c r="N48" s="18">
        <f t="shared" si="7"/>
        <v>2</v>
      </c>
      <c r="O48" s="18">
        <f t="shared" si="8"/>
        <v>0</v>
      </c>
      <c r="P48" s="18">
        <f>COUNTIF(D47:H47,"&lt;&gt;") * 5 -SUM(D47:H47)</f>
        <v>4</v>
      </c>
      <c r="Q48" s="18">
        <f t="shared" si="9"/>
        <v>-4</v>
      </c>
      <c r="R48" s="18" t="s">
        <v>63</v>
      </c>
      <c r="S48" s="18" t="s">
        <v>63</v>
      </c>
      <c r="T48" s="19"/>
    </row>
    <row r="49" spans="1:20" s="20" customFormat="1" ht="14.25" x14ac:dyDescent="0.25">
      <c r="A49" s="28">
        <v>24</v>
      </c>
      <c r="B49" s="21">
        <v>0</v>
      </c>
      <c r="C49" s="21" t="s">
        <v>40</v>
      </c>
      <c r="D49" s="21">
        <v>0</v>
      </c>
      <c r="E49" s="21">
        <v>0</v>
      </c>
      <c r="F49" s="21"/>
      <c r="G49" s="21"/>
      <c r="H49" s="21"/>
      <c r="I49" s="21">
        <f>IF(K49&gt;K50,1,0)</f>
        <v>0</v>
      </c>
      <c r="J49" s="21">
        <f t="shared" si="5"/>
        <v>1</v>
      </c>
      <c r="K49" s="21">
        <f>IF(D49&gt;D50,1,0)+IF(E49&gt;E50,1,0)+IF(F49&gt;F50,1,0)+IF(G49&gt;G50,1,0)+IF(H49&gt;H50,1,0)</f>
        <v>0</v>
      </c>
      <c r="L49" s="21">
        <f t="shared" si="6"/>
        <v>0</v>
      </c>
      <c r="M49" s="21">
        <f>K50</f>
        <v>2</v>
      </c>
      <c r="N49" s="21">
        <f t="shared" si="7"/>
        <v>2</v>
      </c>
      <c r="O49" s="21">
        <f t="shared" si="8"/>
        <v>0</v>
      </c>
      <c r="P49" s="21">
        <f>COUNTIF(D50:H50,"&lt;&gt;") * 5 -SUM(D50:H50)</f>
        <v>6</v>
      </c>
      <c r="Q49" s="21">
        <f t="shared" si="9"/>
        <v>-6</v>
      </c>
      <c r="R49" s="21" t="s">
        <v>63</v>
      </c>
      <c r="S49" s="21" t="s">
        <v>63</v>
      </c>
      <c r="T49" s="22"/>
    </row>
    <row r="50" spans="1:20" s="20" customFormat="1" ht="14.25" x14ac:dyDescent="0.25">
      <c r="A50" s="28"/>
      <c r="B50" s="21">
        <v>6</v>
      </c>
      <c r="C50" s="21" t="s">
        <v>46</v>
      </c>
      <c r="D50" s="21">
        <v>3</v>
      </c>
      <c r="E50" s="21">
        <v>1</v>
      </c>
      <c r="F50" s="21"/>
      <c r="G50" s="21"/>
      <c r="H50" s="21"/>
      <c r="I50" s="21">
        <f>IF(K50&gt;K49,1,0)</f>
        <v>1</v>
      </c>
      <c r="J50" s="21">
        <f t="shared" si="5"/>
        <v>0</v>
      </c>
      <c r="K50" s="21">
        <f>IF(D50&gt;D49,1,0)+IF(E50&gt;E49,1,0)+IF(F50&gt;F49,1,0)+IF(G50&gt;G49,1,0)+IF(H50&gt;H49,1,0)</f>
        <v>2</v>
      </c>
      <c r="L50" s="21">
        <f t="shared" si="6"/>
        <v>0</v>
      </c>
      <c r="M50" s="21">
        <f>K49</f>
        <v>0</v>
      </c>
      <c r="N50" s="21">
        <f t="shared" si="7"/>
        <v>2</v>
      </c>
      <c r="O50" s="21">
        <f t="shared" si="8"/>
        <v>4</v>
      </c>
      <c r="P50" s="21">
        <f>COUNTIF(D49:H49,"&lt;&gt;") * 5 -SUM(D49:H49)</f>
        <v>10</v>
      </c>
      <c r="Q50" s="21">
        <f t="shared" si="9"/>
        <v>-6</v>
      </c>
      <c r="R50" s="21" t="s">
        <v>63</v>
      </c>
      <c r="S50" s="21" t="s">
        <v>63</v>
      </c>
      <c r="T50" s="22"/>
    </row>
    <row r="51" spans="1:20" s="17" customFormat="1" ht="14.25" x14ac:dyDescent="0.25">
      <c r="A51" s="29">
        <v>25</v>
      </c>
      <c r="B51" s="18">
        <v>3</v>
      </c>
      <c r="C51" s="18" t="s">
        <v>43</v>
      </c>
      <c r="D51" s="18">
        <v>0</v>
      </c>
      <c r="E51" s="18">
        <v>0</v>
      </c>
      <c r="F51" s="18"/>
      <c r="G51" s="18"/>
      <c r="H51" s="18"/>
      <c r="I51" s="18">
        <f>IF(K51&gt;K52,1,0)</f>
        <v>0</v>
      </c>
      <c r="J51" s="18">
        <f t="shared" si="5"/>
        <v>1</v>
      </c>
      <c r="K51" s="18">
        <f>IF(D51&gt;D52,1,0)+IF(E51&gt;E52,1,0)+IF(F51&gt;F52,1,0)+IF(G51&gt;G52,1,0)+IF(H51&gt;H52,1,0)</f>
        <v>0</v>
      </c>
      <c r="L51" s="18">
        <f t="shared" si="6"/>
        <v>0</v>
      </c>
      <c r="M51" s="18">
        <f>K52</f>
        <v>2</v>
      </c>
      <c r="N51" s="18">
        <f t="shared" si="7"/>
        <v>2</v>
      </c>
      <c r="O51" s="18">
        <f t="shared" si="8"/>
        <v>0</v>
      </c>
      <c r="P51" s="18">
        <f>COUNTIF(D52:H52,"&lt;&gt;") * 5 -SUM(D52:H52)</f>
        <v>2</v>
      </c>
      <c r="Q51" s="18">
        <f t="shared" si="9"/>
        <v>-2</v>
      </c>
      <c r="R51" s="18" t="s">
        <v>63</v>
      </c>
      <c r="S51" s="18" t="s">
        <v>63</v>
      </c>
      <c r="T51" s="19"/>
    </row>
    <row r="52" spans="1:20" s="17" customFormat="1" ht="14.25" x14ac:dyDescent="0.25">
      <c r="A52" s="29"/>
      <c r="B52" s="18">
        <v>7</v>
      </c>
      <c r="C52" s="18" t="s">
        <v>47</v>
      </c>
      <c r="D52" s="18">
        <v>3</v>
      </c>
      <c r="E52" s="18">
        <v>5</v>
      </c>
      <c r="F52" s="18"/>
      <c r="G52" s="18"/>
      <c r="H52" s="18"/>
      <c r="I52" s="18">
        <f>IF(K52&gt;K51,1,0)</f>
        <v>1</v>
      </c>
      <c r="J52" s="18">
        <f t="shared" si="5"/>
        <v>0</v>
      </c>
      <c r="K52" s="18">
        <f>IF(D52&gt;D51,1,0)+IF(E52&gt;E51,1,0)+IF(F52&gt;F51,1,0)+IF(G52&gt;G51,1,0)+IF(H52&gt;H51,1,0)</f>
        <v>2</v>
      </c>
      <c r="L52" s="18">
        <f t="shared" si="6"/>
        <v>0</v>
      </c>
      <c r="M52" s="18">
        <f>K51</f>
        <v>0</v>
      </c>
      <c r="N52" s="18">
        <f t="shared" si="7"/>
        <v>2</v>
      </c>
      <c r="O52" s="18">
        <f t="shared" si="8"/>
        <v>8</v>
      </c>
      <c r="P52" s="18">
        <f>COUNTIF(D51:H51,"&lt;&gt;") * 5 -SUM(D51:H51)</f>
        <v>10</v>
      </c>
      <c r="Q52" s="18">
        <f t="shared" si="9"/>
        <v>-2</v>
      </c>
      <c r="R52" s="18" t="s">
        <v>63</v>
      </c>
      <c r="S52" s="18" t="s">
        <v>63</v>
      </c>
      <c r="T52" s="19"/>
    </row>
    <row r="53" spans="1:20" s="20" customFormat="1" ht="14.25" x14ac:dyDescent="0.25">
      <c r="A53" s="28">
        <v>26</v>
      </c>
      <c r="B53" s="21">
        <v>0</v>
      </c>
      <c r="C53" s="21" t="s">
        <v>40</v>
      </c>
      <c r="D53" s="21">
        <v>0</v>
      </c>
      <c r="E53" s="21">
        <v>0</v>
      </c>
      <c r="F53" s="21"/>
      <c r="G53" s="21"/>
      <c r="H53" s="21"/>
      <c r="I53" s="21">
        <f>IF(K53&gt;K54,1,0)</f>
        <v>0</v>
      </c>
      <c r="J53" s="21">
        <f t="shared" si="5"/>
        <v>1</v>
      </c>
      <c r="K53" s="21">
        <f>IF(D53&gt;D54,1,0)+IF(E53&gt;E54,1,0)+IF(F53&gt;F54,1,0)+IF(G53&gt;G54,1,0)+IF(H53&gt;H54,1,0)</f>
        <v>0</v>
      </c>
      <c r="L53" s="21">
        <f t="shared" si="6"/>
        <v>0</v>
      </c>
      <c r="M53" s="21">
        <f>K54</f>
        <v>2</v>
      </c>
      <c r="N53" s="21">
        <f t="shared" si="7"/>
        <v>2</v>
      </c>
      <c r="O53" s="21">
        <f t="shared" si="8"/>
        <v>0</v>
      </c>
      <c r="P53" s="21">
        <f>COUNTIF(D54:H54,"&lt;&gt;") * 5 -SUM(D54:H54)</f>
        <v>6</v>
      </c>
      <c r="Q53" s="21">
        <f t="shared" si="9"/>
        <v>-6</v>
      </c>
      <c r="R53" s="21" t="s">
        <v>63</v>
      </c>
      <c r="S53" s="21" t="s">
        <v>63</v>
      </c>
      <c r="T53" s="22"/>
    </row>
    <row r="54" spans="1:20" s="20" customFormat="1" ht="14.25" x14ac:dyDescent="0.25">
      <c r="A54" s="28"/>
      <c r="B54" s="21">
        <v>10</v>
      </c>
      <c r="C54" s="21" t="s">
        <v>50</v>
      </c>
      <c r="D54" s="21">
        <v>3</v>
      </c>
      <c r="E54" s="21">
        <v>1</v>
      </c>
      <c r="F54" s="21"/>
      <c r="G54" s="21"/>
      <c r="H54" s="21"/>
      <c r="I54" s="21">
        <f>IF(K54&gt;K53,1,0)</f>
        <v>1</v>
      </c>
      <c r="J54" s="21">
        <f t="shared" si="5"/>
        <v>0</v>
      </c>
      <c r="K54" s="21">
        <f>IF(D54&gt;D53,1,0)+IF(E54&gt;E53,1,0)+IF(F54&gt;F53,1,0)+IF(G54&gt;G53,1,0)+IF(H54&gt;H53,1,0)</f>
        <v>2</v>
      </c>
      <c r="L54" s="21">
        <f t="shared" si="6"/>
        <v>0</v>
      </c>
      <c r="M54" s="21">
        <f>K53</f>
        <v>0</v>
      </c>
      <c r="N54" s="21">
        <f t="shared" si="7"/>
        <v>2</v>
      </c>
      <c r="O54" s="21">
        <f t="shared" si="8"/>
        <v>4</v>
      </c>
      <c r="P54" s="21">
        <f>COUNTIF(D53:H53,"&lt;&gt;") * 5 -SUM(D53:H53)</f>
        <v>10</v>
      </c>
      <c r="Q54" s="21">
        <f t="shared" si="9"/>
        <v>-6</v>
      </c>
      <c r="R54" s="21" t="s">
        <v>63</v>
      </c>
      <c r="S54" s="21" t="s">
        <v>63</v>
      </c>
      <c r="T54" s="22"/>
    </row>
    <row r="55" spans="1:20" s="17" customFormat="1" ht="14.25" x14ac:dyDescent="0.25">
      <c r="A55" s="29">
        <v>27</v>
      </c>
      <c r="B55" s="18">
        <v>6</v>
      </c>
      <c r="C55" s="18" t="s">
        <v>46</v>
      </c>
      <c r="D55" s="18">
        <v>4</v>
      </c>
      <c r="E55" s="18">
        <v>5</v>
      </c>
      <c r="F55" s="18"/>
      <c r="G55" s="18"/>
      <c r="H55" s="18"/>
      <c r="I55" s="18">
        <f>IF(K55&gt;K56,1,0)</f>
        <v>1</v>
      </c>
      <c r="J55" s="18">
        <f t="shared" si="5"/>
        <v>0</v>
      </c>
      <c r="K55" s="18">
        <f>IF(D55&gt;D56,1,0)+IF(E55&gt;E56,1,0)+IF(F55&gt;F56,1,0)+IF(G55&gt;G56,1,0)+IF(H55&gt;H56,1,0)</f>
        <v>2</v>
      </c>
      <c r="L55" s="18">
        <f t="shared" si="6"/>
        <v>0</v>
      </c>
      <c r="M55" s="18">
        <f>K56</f>
        <v>0</v>
      </c>
      <c r="N55" s="18">
        <f t="shared" si="7"/>
        <v>2</v>
      </c>
      <c r="O55" s="18">
        <f t="shared" si="8"/>
        <v>9</v>
      </c>
      <c r="P55" s="18">
        <f>COUNTIF(D56:H56,"&lt;&gt;") * 5 -SUM(D56:H56)</f>
        <v>10</v>
      </c>
      <c r="Q55" s="18">
        <f t="shared" si="9"/>
        <v>-1</v>
      </c>
      <c r="R55" s="18" t="s">
        <v>63</v>
      </c>
      <c r="S55" s="18" t="s">
        <v>63</v>
      </c>
      <c r="T55" s="19"/>
    </row>
    <row r="56" spans="1:20" s="17" customFormat="1" ht="14.25" x14ac:dyDescent="0.25">
      <c r="A56" s="29"/>
      <c r="B56" s="18">
        <v>8</v>
      </c>
      <c r="C56" s="18" t="s">
        <v>48</v>
      </c>
      <c r="D56" s="18">
        <v>0</v>
      </c>
      <c r="E56" s="18">
        <v>0</v>
      </c>
      <c r="F56" s="18"/>
      <c r="G56" s="18"/>
      <c r="H56" s="18"/>
      <c r="I56" s="18">
        <f>IF(K56&gt;K55,1,0)</f>
        <v>0</v>
      </c>
      <c r="J56" s="18">
        <f t="shared" si="5"/>
        <v>1</v>
      </c>
      <c r="K56" s="18">
        <f>IF(D56&gt;D55,1,0)+IF(E56&gt;E55,1,0)+IF(F56&gt;F55,1,0)+IF(G56&gt;G55,1,0)+IF(H56&gt;H55,1,0)</f>
        <v>0</v>
      </c>
      <c r="L56" s="18">
        <f t="shared" si="6"/>
        <v>0</v>
      </c>
      <c r="M56" s="18">
        <f>K55</f>
        <v>2</v>
      </c>
      <c r="N56" s="18">
        <f t="shared" si="7"/>
        <v>2</v>
      </c>
      <c r="O56" s="18">
        <f t="shared" si="8"/>
        <v>0</v>
      </c>
      <c r="P56" s="18">
        <f>COUNTIF(D55:H55,"&lt;&gt;") * 5 -SUM(D55:H55)</f>
        <v>1</v>
      </c>
      <c r="Q56" s="18">
        <f t="shared" si="9"/>
        <v>-1</v>
      </c>
      <c r="R56" s="18" t="s">
        <v>63</v>
      </c>
      <c r="S56" s="18" t="s">
        <v>63</v>
      </c>
      <c r="T56" s="19"/>
    </row>
    <row r="57" spans="1:20" s="20" customFormat="1" ht="14.25" x14ac:dyDescent="0.25">
      <c r="A57" s="28">
        <v>28</v>
      </c>
      <c r="B57" s="21">
        <v>3</v>
      </c>
      <c r="C57" s="21" t="s">
        <v>43</v>
      </c>
      <c r="D57" s="21">
        <v>0</v>
      </c>
      <c r="E57" s="21">
        <v>3</v>
      </c>
      <c r="F57" s="21">
        <v>0</v>
      </c>
      <c r="G57" s="21">
        <v>0</v>
      </c>
      <c r="H57" s="21"/>
      <c r="I57" s="21">
        <f>IF(K57&gt;K58,1,0)</f>
        <v>0</v>
      </c>
      <c r="J57" s="21">
        <f t="shared" si="5"/>
        <v>1</v>
      </c>
      <c r="K57" s="21">
        <f>IF(D57&gt;D58,1,0)+IF(E57&gt;E58,1,0)+IF(F57&gt;F58,1,0)+IF(G57&gt;G58,1,0)+IF(H57&gt;H58,1,0)</f>
        <v>1</v>
      </c>
      <c r="L57" s="21">
        <f t="shared" si="6"/>
        <v>1</v>
      </c>
      <c r="M57" s="21">
        <f>K58</f>
        <v>2</v>
      </c>
      <c r="N57" s="21">
        <f t="shared" si="7"/>
        <v>4</v>
      </c>
      <c r="O57" s="21">
        <f t="shared" si="8"/>
        <v>3</v>
      </c>
      <c r="P57" s="21">
        <f>COUNTIF(D58:H58,"&lt;&gt;") * 5 -SUM(D58:H58)</f>
        <v>15</v>
      </c>
      <c r="Q57" s="21">
        <f t="shared" si="9"/>
        <v>-12</v>
      </c>
      <c r="R57" s="21" t="s">
        <v>63</v>
      </c>
      <c r="S57" s="21" t="s">
        <v>63</v>
      </c>
      <c r="T57" s="22"/>
    </row>
    <row r="58" spans="1:20" s="20" customFormat="1" ht="14.25" x14ac:dyDescent="0.25">
      <c r="A58" s="28"/>
      <c r="B58" s="21">
        <v>0</v>
      </c>
      <c r="C58" s="21" t="s">
        <v>40</v>
      </c>
      <c r="D58" s="21">
        <v>4</v>
      </c>
      <c r="E58" s="21">
        <v>0</v>
      </c>
      <c r="F58" s="21">
        <v>0</v>
      </c>
      <c r="G58" s="21">
        <v>1</v>
      </c>
      <c r="H58" s="21"/>
      <c r="I58" s="21">
        <f>IF(K58&gt;K57,1,0)</f>
        <v>1</v>
      </c>
      <c r="J58" s="21">
        <f t="shared" si="5"/>
        <v>0</v>
      </c>
      <c r="K58" s="21">
        <f>IF(D58&gt;D57,1,0)+IF(E58&gt;E57,1,0)+IF(F58&gt;F57,1,0)+IF(G58&gt;G57,1,0)+IF(H58&gt;H57,1,0)</f>
        <v>2</v>
      </c>
      <c r="L58" s="21">
        <f t="shared" si="6"/>
        <v>1</v>
      </c>
      <c r="M58" s="21">
        <f>K57</f>
        <v>1</v>
      </c>
      <c r="N58" s="21">
        <f t="shared" si="7"/>
        <v>4</v>
      </c>
      <c r="O58" s="21">
        <f t="shared" si="8"/>
        <v>5</v>
      </c>
      <c r="P58" s="21">
        <f>COUNTIF(D57:H57,"&lt;&gt;") * 5 -SUM(D57:H57)</f>
        <v>17</v>
      </c>
      <c r="Q58" s="21">
        <f t="shared" si="9"/>
        <v>-12</v>
      </c>
      <c r="R58" s="21" t="s">
        <v>63</v>
      </c>
      <c r="S58" s="21" t="s">
        <v>63</v>
      </c>
      <c r="T58" s="22"/>
    </row>
    <row r="59" spans="1:20" s="17" customFormat="1" ht="14.25" x14ac:dyDescent="0.25">
      <c r="A59" s="29">
        <v>29</v>
      </c>
      <c r="B59" s="18">
        <v>6</v>
      </c>
      <c r="C59" s="18" t="s">
        <v>46</v>
      </c>
      <c r="D59" s="18">
        <v>0</v>
      </c>
      <c r="E59" s="18">
        <v>0</v>
      </c>
      <c r="F59" s="18">
        <v>0</v>
      </c>
      <c r="G59" s="18"/>
      <c r="H59" s="18"/>
      <c r="I59" s="18">
        <f>IF(K59&gt;K60,1,0)</f>
        <v>0</v>
      </c>
      <c r="J59" s="18">
        <f t="shared" si="5"/>
        <v>1</v>
      </c>
      <c r="K59" s="18">
        <f>IF(D59&gt;D60,1,0)+IF(E59&gt;E60,1,0)+IF(F59&gt;F60,1,0)+IF(G59&gt;G60,1,0)+IF(H59&gt;H60,1,0)</f>
        <v>0</v>
      </c>
      <c r="L59" s="18">
        <f t="shared" si="6"/>
        <v>1</v>
      </c>
      <c r="M59" s="18">
        <f>K60</f>
        <v>2</v>
      </c>
      <c r="N59" s="18">
        <f t="shared" si="7"/>
        <v>3</v>
      </c>
      <c r="O59" s="18">
        <f t="shared" si="8"/>
        <v>0</v>
      </c>
      <c r="P59" s="18">
        <f>COUNTIF(D60:H60,"&lt;&gt;") * 5 -SUM(D60:H60)</f>
        <v>5</v>
      </c>
      <c r="Q59" s="18">
        <f t="shared" si="9"/>
        <v>-5</v>
      </c>
      <c r="R59" s="18" t="s">
        <v>63</v>
      </c>
      <c r="S59" s="18" t="s">
        <v>63</v>
      </c>
      <c r="T59" s="19"/>
    </row>
    <row r="60" spans="1:20" s="17" customFormat="1" ht="14.25" x14ac:dyDescent="0.25">
      <c r="A60" s="29"/>
      <c r="B60" s="18">
        <v>7</v>
      </c>
      <c r="C60" s="18" t="s">
        <v>47</v>
      </c>
      <c r="D60" s="18">
        <v>0</v>
      </c>
      <c r="E60" s="18">
        <v>5</v>
      </c>
      <c r="F60" s="18">
        <v>5</v>
      </c>
      <c r="G60" s="18"/>
      <c r="H60" s="18"/>
      <c r="I60" s="18">
        <f>IF(K60&gt;K59,1,0)</f>
        <v>1</v>
      </c>
      <c r="J60" s="18">
        <f t="shared" si="5"/>
        <v>0</v>
      </c>
      <c r="K60" s="18">
        <f>IF(D60&gt;D59,1,0)+IF(E60&gt;E59,1,0)+IF(F60&gt;F59,1,0)+IF(G60&gt;G59,1,0)+IF(H60&gt;H59,1,0)</f>
        <v>2</v>
      </c>
      <c r="L60" s="18">
        <f t="shared" si="6"/>
        <v>1</v>
      </c>
      <c r="M60" s="18">
        <f>K59</f>
        <v>0</v>
      </c>
      <c r="N60" s="18">
        <f t="shared" si="7"/>
        <v>3</v>
      </c>
      <c r="O60" s="18">
        <f t="shared" si="8"/>
        <v>10</v>
      </c>
      <c r="P60" s="18">
        <f>COUNTIF(D59:H59,"&lt;&gt;") * 5 -SUM(D59:H59)</f>
        <v>15</v>
      </c>
      <c r="Q60" s="18">
        <f t="shared" si="9"/>
        <v>-5</v>
      </c>
      <c r="R60" s="18" t="s">
        <v>63</v>
      </c>
      <c r="S60" s="18" t="s">
        <v>63</v>
      </c>
      <c r="T60" s="19"/>
    </row>
    <row r="61" spans="1:20" s="20" customFormat="1" ht="14.25" x14ac:dyDescent="0.25">
      <c r="A61" s="28">
        <v>30</v>
      </c>
      <c r="B61" s="21">
        <v>8</v>
      </c>
      <c r="C61" s="21" t="s">
        <v>48</v>
      </c>
      <c r="D61" s="21">
        <v>0</v>
      </c>
      <c r="E61" s="21">
        <v>0</v>
      </c>
      <c r="F61" s="21"/>
      <c r="G61" s="21"/>
      <c r="H61" s="21"/>
      <c r="I61" s="21">
        <f>IF(K61&gt;K62,1,0)</f>
        <v>0</v>
      </c>
      <c r="J61" s="21">
        <f t="shared" si="5"/>
        <v>1</v>
      </c>
      <c r="K61" s="21">
        <f>IF(D61&gt;D62,1,0)+IF(E61&gt;E62,1,0)+IF(F61&gt;F62,1,0)+IF(G61&gt;G62,1,0)+IF(H61&gt;H62,1,0)</f>
        <v>0</v>
      </c>
      <c r="L61" s="21">
        <f t="shared" si="6"/>
        <v>0</v>
      </c>
      <c r="M61" s="21">
        <f>K62</f>
        <v>2</v>
      </c>
      <c r="N61" s="21">
        <f t="shared" si="7"/>
        <v>2</v>
      </c>
      <c r="O61" s="21">
        <f t="shared" si="8"/>
        <v>0</v>
      </c>
      <c r="P61" s="21">
        <f>COUNTIF(D62:H62,"&lt;&gt;") * 5 -SUM(D62:H62)</f>
        <v>3</v>
      </c>
      <c r="Q61" s="21">
        <f t="shared" si="9"/>
        <v>-3</v>
      </c>
      <c r="R61" s="21" t="s">
        <v>63</v>
      </c>
      <c r="S61" s="21" t="s">
        <v>63</v>
      </c>
      <c r="T61" s="22"/>
    </row>
    <row r="62" spans="1:20" s="20" customFormat="1" ht="14.25" x14ac:dyDescent="0.25">
      <c r="A62" s="28"/>
      <c r="B62" s="21">
        <v>10</v>
      </c>
      <c r="C62" s="21" t="s">
        <v>50</v>
      </c>
      <c r="D62" s="21">
        <v>3</v>
      </c>
      <c r="E62" s="21">
        <v>4</v>
      </c>
      <c r="F62" s="21"/>
      <c r="G62" s="21"/>
      <c r="H62" s="21"/>
      <c r="I62" s="21">
        <f>IF(K62&gt;K61,1,0)</f>
        <v>1</v>
      </c>
      <c r="J62" s="21">
        <f t="shared" si="5"/>
        <v>0</v>
      </c>
      <c r="K62" s="21">
        <f>IF(D62&gt;D61,1,0)+IF(E62&gt;E61,1,0)+IF(F62&gt;F61,1,0)+IF(G62&gt;G61,1,0)+IF(H62&gt;H61,1,0)</f>
        <v>2</v>
      </c>
      <c r="L62" s="21">
        <f t="shared" si="6"/>
        <v>0</v>
      </c>
      <c r="M62" s="21">
        <f>K61</f>
        <v>0</v>
      </c>
      <c r="N62" s="21">
        <f t="shared" si="7"/>
        <v>2</v>
      </c>
      <c r="O62" s="21">
        <f t="shared" si="8"/>
        <v>7</v>
      </c>
      <c r="P62" s="21">
        <f>COUNTIF(D61:H61,"&lt;&gt;") * 5 -SUM(D61:H61)</f>
        <v>10</v>
      </c>
      <c r="Q62" s="21">
        <f t="shared" si="9"/>
        <v>-3</v>
      </c>
      <c r="R62" s="21" t="s">
        <v>63</v>
      </c>
      <c r="S62" s="21" t="s">
        <v>63</v>
      </c>
      <c r="T62" s="22"/>
    </row>
    <row r="63" spans="1:20" s="17" customFormat="1" ht="14.25" x14ac:dyDescent="0.25">
      <c r="A63" s="29">
        <v>31</v>
      </c>
      <c r="B63" s="18" t="s">
        <v>63</v>
      </c>
      <c r="C63" s="18" t="s">
        <v>63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5"/>
        <v>1</v>
      </c>
      <c r="K63" s="18">
        <f>IF(D63&gt;D64,1,0)+IF(E63&gt;E64,1,0)+IF(F63&gt;F64,1,0)+IF(G63&gt;G64,1,0)+IF(H63&gt;H64,1,0)</f>
        <v>0</v>
      </c>
      <c r="L63" s="18">
        <f t="shared" si="6"/>
        <v>0</v>
      </c>
      <c r="M63" s="18">
        <f>K64</f>
        <v>0</v>
      </c>
      <c r="N63" s="18">
        <f t="shared" si="7"/>
        <v>0</v>
      </c>
      <c r="O63" s="18">
        <f t="shared" si="8"/>
        <v>0</v>
      </c>
      <c r="P63" s="18">
        <f>COUNTIF(D64:H64,"&lt;&gt;") * 5 -SUM(D64:H64)</f>
        <v>0</v>
      </c>
      <c r="Q63" s="18">
        <f t="shared" si="9"/>
        <v>0</v>
      </c>
      <c r="R63" s="18" t="s">
        <v>63</v>
      </c>
      <c r="S63" s="18" t="s">
        <v>63</v>
      </c>
      <c r="T63" s="19"/>
    </row>
    <row r="64" spans="1:20" s="17" customFormat="1" ht="14.25" x14ac:dyDescent="0.25">
      <c r="A64" s="29"/>
      <c r="B64" s="18" t="s">
        <v>63</v>
      </c>
      <c r="C64" s="18" t="s">
        <v>63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5"/>
        <v>1</v>
      </c>
      <c r="K64" s="18">
        <f>IF(D64&gt;D63,1,0)+IF(E64&gt;E63,1,0)+IF(F64&gt;F63,1,0)+IF(G64&gt;G63,1,0)+IF(H64&gt;H63,1,0)</f>
        <v>0</v>
      </c>
      <c r="L64" s="18">
        <f t="shared" si="6"/>
        <v>0</v>
      </c>
      <c r="M64" s="18">
        <f>K63</f>
        <v>0</v>
      </c>
      <c r="N64" s="18">
        <f t="shared" si="7"/>
        <v>0</v>
      </c>
      <c r="O64" s="18">
        <f t="shared" si="8"/>
        <v>0</v>
      </c>
      <c r="P64" s="18">
        <f>COUNTIF(D63:H63,"&lt;&gt;") * 5 -SUM(D63:H63)</f>
        <v>0</v>
      </c>
      <c r="Q64" s="18">
        <f t="shared" si="9"/>
        <v>0</v>
      </c>
      <c r="R64" s="18" t="s">
        <v>63</v>
      </c>
      <c r="S64" s="18" t="s">
        <v>63</v>
      </c>
      <c r="T64" s="19"/>
    </row>
    <row r="65" spans="1:20" s="20" customFormat="1" ht="14.25" x14ac:dyDescent="0.25">
      <c r="A65" s="28">
        <v>32</v>
      </c>
      <c r="B65" s="21" t="s">
        <v>63</v>
      </c>
      <c r="C65" s="21" t="s">
        <v>63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5"/>
        <v>1</v>
      </c>
      <c r="K65" s="21">
        <f>IF(D65&gt;D66,1,0)+IF(E65&gt;E66,1,0)+IF(F65&gt;F66,1,0)+IF(G65&gt;G66,1,0)+IF(H65&gt;H66,1,0)</f>
        <v>0</v>
      </c>
      <c r="L65" s="21">
        <f t="shared" si="6"/>
        <v>0</v>
      </c>
      <c r="M65" s="21">
        <f>K66</f>
        <v>0</v>
      </c>
      <c r="N65" s="21">
        <f t="shared" si="7"/>
        <v>0</v>
      </c>
      <c r="O65" s="21">
        <f t="shared" si="8"/>
        <v>0</v>
      </c>
      <c r="P65" s="21">
        <f>COUNTIF(D66:H66,"&lt;&gt;") * 5 -SUM(D66:H66)</f>
        <v>0</v>
      </c>
      <c r="Q65" s="21">
        <f t="shared" si="9"/>
        <v>0</v>
      </c>
      <c r="R65" s="21" t="s">
        <v>63</v>
      </c>
      <c r="S65" s="21" t="s">
        <v>63</v>
      </c>
      <c r="T65" s="22"/>
    </row>
    <row r="66" spans="1:20" s="20" customFormat="1" ht="14.25" x14ac:dyDescent="0.25">
      <c r="A66" s="28"/>
      <c r="B66" s="21" t="s">
        <v>63</v>
      </c>
      <c r="C66" s="21" t="s">
        <v>63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5"/>
        <v>1</v>
      </c>
      <c r="K66" s="21">
        <f>IF(D66&gt;D65,1,0)+IF(E66&gt;E65,1,0)+IF(F66&gt;F65,1,0)+IF(G66&gt;G65,1,0)+IF(H66&gt;H65,1,0)</f>
        <v>0</v>
      </c>
      <c r="L66" s="21">
        <f t="shared" si="6"/>
        <v>0</v>
      </c>
      <c r="M66" s="21">
        <f>K65</f>
        <v>0</v>
      </c>
      <c r="N66" s="21">
        <f t="shared" si="7"/>
        <v>0</v>
      </c>
      <c r="O66" s="21">
        <f t="shared" si="8"/>
        <v>0</v>
      </c>
      <c r="P66" s="21">
        <f>COUNTIF(D65:H65,"&lt;&gt;") * 5 -SUM(D65:H65)</f>
        <v>0</v>
      </c>
      <c r="Q66" s="21">
        <f t="shared" si="9"/>
        <v>0</v>
      </c>
      <c r="R66" s="21" t="s">
        <v>63</v>
      </c>
      <c r="S66" s="21" t="s">
        <v>63</v>
      </c>
      <c r="T66" s="22"/>
    </row>
    <row r="67" spans="1:20" s="17" customFormat="1" ht="14.25" x14ac:dyDescent="0.25">
      <c r="A67" s="29">
        <v>33</v>
      </c>
      <c r="B67" s="18" t="s">
        <v>63</v>
      </c>
      <c r="C67" s="18" t="s">
        <v>63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0">IF(I67=0,1,0)</f>
        <v>1</v>
      </c>
      <c r="K67" s="18">
        <f>IF(D67&gt;D68,1,0)+IF(E67&gt;E68,1,0)+IF(F67&gt;F68,1,0)+IF(G67&gt;G68,1,0)+IF(H67&gt;H68,1,0)</f>
        <v>0</v>
      </c>
      <c r="L67" s="18">
        <f t="shared" ref="L67:L98" si="11">N67-K67-M67</f>
        <v>0</v>
      </c>
      <c r="M67" s="18">
        <f>K68</f>
        <v>0</v>
      </c>
      <c r="N67" s="18">
        <f t="shared" ref="N67:N98" si="12">IF(ISBLANK(D67),0,1)+IF(ISBLANK(E67),0,1)+IF(ISBLANK(F67),0,1)+IF(ISBLANK(G67),0,1)+IF(ISBLANK(H67),0,1)</f>
        <v>0</v>
      </c>
      <c r="O67" s="18">
        <f t="shared" ref="O67:O98" si="13">SUM(D67:H67)</f>
        <v>0</v>
      </c>
      <c r="P67" s="18">
        <f>COUNTIF(D68:H68,"&lt;&gt;") * 5 -SUM(D68:H68)</f>
        <v>0</v>
      </c>
      <c r="Q67" s="18">
        <f t="shared" ref="Q67:Q98" si="14">IFERROR(O67-P67,0)</f>
        <v>0</v>
      </c>
      <c r="R67" s="18" t="s">
        <v>63</v>
      </c>
      <c r="S67" s="18" t="s">
        <v>63</v>
      </c>
      <c r="T67" s="19"/>
    </row>
    <row r="68" spans="1:20" s="17" customFormat="1" ht="14.25" x14ac:dyDescent="0.25">
      <c r="A68" s="29"/>
      <c r="B68" s="18" t="s">
        <v>63</v>
      </c>
      <c r="C68" s="18" t="s">
        <v>63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0"/>
        <v>1</v>
      </c>
      <c r="K68" s="18">
        <f>IF(D68&gt;D67,1,0)+IF(E68&gt;E67,1,0)+IF(F68&gt;F67,1,0)+IF(G68&gt;G67,1,0)+IF(H68&gt;H67,1,0)</f>
        <v>0</v>
      </c>
      <c r="L68" s="18">
        <f t="shared" si="11"/>
        <v>0</v>
      </c>
      <c r="M68" s="18">
        <f>K67</f>
        <v>0</v>
      </c>
      <c r="N68" s="18">
        <f t="shared" si="12"/>
        <v>0</v>
      </c>
      <c r="O68" s="18">
        <f t="shared" si="13"/>
        <v>0</v>
      </c>
      <c r="P68" s="18">
        <f>COUNTIF(D67:H67,"&lt;&gt;") * 5 -SUM(D67:H67)</f>
        <v>0</v>
      </c>
      <c r="Q68" s="18">
        <f t="shared" si="14"/>
        <v>0</v>
      </c>
      <c r="R68" s="18" t="s">
        <v>63</v>
      </c>
      <c r="S68" s="18" t="s">
        <v>63</v>
      </c>
      <c r="T68" s="19"/>
    </row>
    <row r="69" spans="1:20" s="20" customFormat="1" ht="14.25" x14ac:dyDescent="0.25">
      <c r="A69" s="28">
        <v>34</v>
      </c>
      <c r="B69" s="21" t="s">
        <v>63</v>
      </c>
      <c r="C69" s="21" t="s">
        <v>63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0"/>
        <v>1</v>
      </c>
      <c r="K69" s="21">
        <f>IF(D69&gt;D70,1,0)+IF(E69&gt;E70,1,0)+IF(F69&gt;F70,1,0)+IF(G69&gt;G70,1,0)+IF(H69&gt;H70,1,0)</f>
        <v>0</v>
      </c>
      <c r="L69" s="21">
        <f t="shared" si="11"/>
        <v>0</v>
      </c>
      <c r="M69" s="21">
        <f>K70</f>
        <v>0</v>
      </c>
      <c r="N69" s="21">
        <f t="shared" si="12"/>
        <v>0</v>
      </c>
      <c r="O69" s="21">
        <f t="shared" si="13"/>
        <v>0</v>
      </c>
      <c r="P69" s="21">
        <f>COUNTIF(D70:H70,"&lt;&gt;") * 5 -SUM(D70:H70)</f>
        <v>0</v>
      </c>
      <c r="Q69" s="21">
        <f t="shared" si="14"/>
        <v>0</v>
      </c>
      <c r="R69" s="21" t="s">
        <v>63</v>
      </c>
      <c r="S69" s="21" t="s">
        <v>63</v>
      </c>
      <c r="T69" s="22"/>
    </row>
    <row r="70" spans="1:20" s="20" customFormat="1" ht="14.25" x14ac:dyDescent="0.25">
      <c r="A70" s="28"/>
      <c r="B70" s="21" t="s">
        <v>63</v>
      </c>
      <c r="C70" s="21" t="s">
        <v>63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0"/>
        <v>1</v>
      </c>
      <c r="K70" s="21">
        <f>IF(D70&gt;D69,1,0)+IF(E70&gt;E69,1,0)+IF(F70&gt;F69,1,0)+IF(G70&gt;G69,1,0)+IF(H70&gt;H69,1,0)</f>
        <v>0</v>
      </c>
      <c r="L70" s="21">
        <f t="shared" si="11"/>
        <v>0</v>
      </c>
      <c r="M70" s="21">
        <f>K69</f>
        <v>0</v>
      </c>
      <c r="N70" s="21">
        <f t="shared" si="12"/>
        <v>0</v>
      </c>
      <c r="O70" s="21">
        <f t="shared" si="13"/>
        <v>0</v>
      </c>
      <c r="P70" s="21">
        <f>COUNTIF(D69:H69,"&lt;&gt;") * 5 -SUM(D69:H69)</f>
        <v>0</v>
      </c>
      <c r="Q70" s="21">
        <f t="shared" si="14"/>
        <v>0</v>
      </c>
      <c r="R70" s="21" t="s">
        <v>63</v>
      </c>
      <c r="S70" s="21" t="s">
        <v>63</v>
      </c>
      <c r="T70" s="22"/>
    </row>
    <row r="71" spans="1:20" s="17" customFormat="1" ht="14.25" x14ac:dyDescent="0.25">
      <c r="A71" s="29">
        <v>35</v>
      </c>
      <c r="B71" s="18" t="s">
        <v>63</v>
      </c>
      <c r="C71" s="18" t="s">
        <v>63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0"/>
        <v>1</v>
      </c>
      <c r="K71" s="18">
        <f>IF(D71&gt;D72,1,0)+IF(E71&gt;E72,1,0)+IF(F71&gt;F72,1,0)+IF(G71&gt;G72,1,0)+IF(H71&gt;H72,1,0)</f>
        <v>0</v>
      </c>
      <c r="L71" s="18">
        <f t="shared" si="11"/>
        <v>0</v>
      </c>
      <c r="M71" s="18">
        <f>K72</f>
        <v>0</v>
      </c>
      <c r="N71" s="18">
        <f t="shared" si="12"/>
        <v>0</v>
      </c>
      <c r="O71" s="18">
        <f t="shared" si="13"/>
        <v>0</v>
      </c>
      <c r="P71" s="18">
        <f>COUNTIF(D72:H72,"&lt;&gt;") * 5 -SUM(D72:H72)</f>
        <v>0</v>
      </c>
      <c r="Q71" s="18">
        <f t="shared" si="14"/>
        <v>0</v>
      </c>
      <c r="R71" s="18" t="s">
        <v>63</v>
      </c>
      <c r="S71" s="18" t="s">
        <v>63</v>
      </c>
      <c r="T71" s="19"/>
    </row>
    <row r="72" spans="1:20" s="17" customFormat="1" ht="14.25" x14ac:dyDescent="0.25">
      <c r="A72" s="29"/>
      <c r="B72" s="18" t="s">
        <v>63</v>
      </c>
      <c r="C72" s="18" t="s">
        <v>63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0"/>
        <v>1</v>
      </c>
      <c r="K72" s="18">
        <f>IF(D72&gt;D71,1,0)+IF(E72&gt;E71,1,0)+IF(F72&gt;F71,1,0)+IF(G72&gt;G71,1,0)+IF(H72&gt;H71,1,0)</f>
        <v>0</v>
      </c>
      <c r="L72" s="18">
        <f t="shared" si="11"/>
        <v>0</v>
      </c>
      <c r="M72" s="18">
        <f>K71</f>
        <v>0</v>
      </c>
      <c r="N72" s="18">
        <f t="shared" si="12"/>
        <v>0</v>
      </c>
      <c r="O72" s="18">
        <f t="shared" si="13"/>
        <v>0</v>
      </c>
      <c r="P72" s="18">
        <f>COUNTIF(D71:H71,"&lt;&gt;") * 5 -SUM(D71:H71)</f>
        <v>0</v>
      </c>
      <c r="Q72" s="18">
        <f t="shared" si="14"/>
        <v>0</v>
      </c>
      <c r="R72" s="18" t="s">
        <v>63</v>
      </c>
      <c r="S72" s="18" t="s">
        <v>63</v>
      </c>
      <c r="T72" s="19"/>
    </row>
    <row r="73" spans="1:20" s="20" customFormat="1" ht="14.25" x14ac:dyDescent="0.25">
      <c r="A73" s="28">
        <v>36</v>
      </c>
      <c r="B73" s="21" t="s">
        <v>63</v>
      </c>
      <c r="C73" s="21" t="s">
        <v>63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0"/>
        <v>1</v>
      </c>
      <c r="K73" s="21">
        <f>IF(D73&gt;D74,1,0)+IF(E73&gt;E74,1,0)+IF(F73&gt;F74,1,0)+IF(G73&gt;G74,1,0)+IF(H73&gt;H74,1,0)</f>
        <v>0</v>
      </c>
      <c r="L73" s="21">
        <f t="shared" si="11"/>
        <v>0</v>
      </c>
      <c r="M73" s="21">
        <f>K74</f>
        <v>0</v>
      </c>
      <c r="N73" s="21">
        <f t="shared" si="12"/>
        <v>0</v>
      </c>
      <c r="O73" s="21">
        <f t="shared" si="13"/>
        <v>0</v>
      </c>
      <c r="P73" s="21">
        <f>COUNTIF(D74:H74,"&lt;&gt;") * 5 -SUM(D74:H74)</f>
        <v>0</v>
      </c>
      <c r="Q73" s="21">
        <f t="shared" si="14"/>
        <v>0</v>
      </c>
      <c r="R73" s="21" t="s">
        <v>63</v>
      </c>
      <c r="S73" s="21" t="s">
        <v>63</v>
      </c>
      <c r="T73" s="22"/>
    </row>
    <row r="74" spans="1:20" s="20" customFormat="1" ht="14.25" x14ac:dyDescent="0.25">
      <c r="A74" s="28"/>
      <c r="B74" s="21" t="s">
        <v>63</v>
      </c>
      <c r="C74" s="21" t="s">
        <v>63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0"/>
        <v>1</v>
      </c>
      <c r="K74" s="21">
        <f>IF(D74&gt;D73,1,0)+IF(E74&gt;E73,1,0)+IF(F74&gt;F73,1,0)+IF(G74&gt;G73,1,0)+IF(H74&gt;H73,1,0)</f>
        <v>0</v>
      </c>
      <c r="L74" s="21">
        <f t="shared" si="11"/>
        <v>0</v>
      </c>
      <c r="M74" s="21">
        <f>K73</f>
        <v>0</v>
      </c>
      <c r="N74" s="21">
        <f t="shared" si="12"/>
        <v>0</v>
      </c>
      <c r="O74" s="21">
        <f t="shared" si="13"/>
        <v>0</v>
      </c>
      <c r="P74" s="21">
        <f>COUNTIF(D73:H73,"&lt;&gt;") * 5 -SUM(D73:H73)</f>
        <v>0</v>
      </c>
      <c r="Q74" s="21">
        <f t="shared" si="14"/>
        <v>0</v>
      </c>
      <c r="R74" s="21" t="s">
        <v>63</v>
      </c>
      <c r="S74" s="21" t="s">
        <v>63</v>
      </c>
      <c r="T74" s="22"/>
    </row>
    <row r="75" spans="1:20" s="17" customFormat="1" ht="14.25" x14ac:dyDescent="0.25">
      <c r="A75" s="29">
        <v>37</v>
      </c>
      <c r="B75" s="18" t="s">
        <v>63</v>
      </c>
      <c r="C75" s="18" t="s">
        <v>63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0"/>
        <v>1</v>
      </c>
      <c r="K75" s="18">
        <f>IF(D75&gt;D76,1,0)+IF(E75&gt;E76,1,0)+IF(F75&gt;F76,1,0)+IF(G75&gt;G76,1,0)+IF(H75&gt;H76,1,0)</f>
        <v>0</v>
      </c>
      <c r="L75" s="18">
        <f t="shared" si="11"/>
        <v>0</v>
      </c>
      <c r="M75" s="18">
        <f>K76</f>
        <v>0</v>
      </c>
      <c r="N75" s="18">
        <f t="shared" si="12"/>
        <v>0</v>
      </c>
      <c r="O75" s="18">
        <f t="shared" si="13"/>
        <v>0</v>
      </c>
      <c r="P75" s="18">
        <f>COUNTIF(D76:H76,"&lt;&gt;") * 5 -SUM(D76:H76)</f>
        <v>0</v>
      </c>
      <c r="Q75" s="18">
        <f t="shared" si="14"/>
        <v>0</v>
      </c>
      <c r="R75" s="18" t="s">
        <v>63</v>
      </c>
      <c r="S75" s="18" t="s">
        <v>63</v>
      </c>
      <c r="T75" s="19"/>
    </row>
    <row r="76" spans="1:20" s="17" customFormat="1" ht="14.25" x14ac:dyDescent="0.25">
      <c r="A76" s="29"/>
      <c r="B76" s="18" t="s">
        <v>63</v>
      </c>
      <c r="C76" s="18" t="s">
        <v>63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0"/>
        <v>1</v>
      </c>
      <c r="K76" s="18">
        <f>IF(D76&gt;D75,1,0)+IF(E76&gt;E75,1,0)+IF(F76&gt;F75,1,0)+IF(G76&gt;G75,1,0)+IF(H76&gt;H75,1,0)</f>
        <v>0</v>
      </c>
      <c r="L76" s="18">
        <f t="shared" si="11"/>
        <v>0</v>
      </c>
      <c r="M76" s="18">
        <f>K75</f>
        <v>0</v>
      </c>
      <c r="N76" s="18">
        <f t="shared" si="12"/>
        <v>0</v>
      </c>
      <c r="O76" s="18">
        <f t="shared" si="13"/>
        <v>0</v>
      </c>
      <c r="P76" s="18">
        <f>COUNTIF(D75:H75,"&lt;&gt;") * 5 -SUM(D75:H75)</f>
        <v>0</v>
      </c>
      <c r="Q76" s="18">
        <f t="shared" si="14"/>
        <v>0</v>
      </c>
      <c r="R76" s="18" t="s">
        <v>63</v>
      </c>
      <c r="S76" s="18" t="s">
        <v>63</v>
      </c>
      <c r="T76" s="19"/>
    </row>
    <row r="77" spans="1:20" s="20" customFormat="1" ht="14.25" x14ac:dyDescent="0.25">
      <c r="A77" s="28">
        <v>38</v>
      </c>
      <c r="B77" s="21" t="s">
        <v>63</v>
      </c>
      <c r="C77" s="21" t="s">
        <v>63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0"/>
        <v>1</v>
      </c>
      <c r="K77" s="21">
        <f>IF(D77&gt;D78,1,0)+IF(E77&gt;E78,1,0)+IF(F77&gt;F78,1,0)+IF(G77&gt;G78,1,0)+IF(H77&gt;H78,1,0)</f>
        <v>0</v>
      </c>
      <c r="L77" s="21">
        <f t="shared" si="11"/>
        <v>0</v>
      </c>
      <c r="M77" s="21">
        <f>K78</f>
        <v>0</v>
      </c>
      <c r="N77" s="21">
        <f t="shared" si="12"/>
        <v>0</v>
      </c>
      <c r="O77" s="21">
        <f t="shared" si="13"/>
        <v>0</v>
      </c>
      <c r="P77" s="21">
        <f>COUNTIF(D78:H78,"&lt;&gt;") * 5 -SUM(D78:H78)</f>
        <v>0</v>
      </c>
      <c r="Q77" s="21">
        <f t="shared" si="14"/>
        <v>0</v>
      </c>
      <c r="R77" s="21" t="s">
        <v>63</v>
      </c>
      <c r="S77" s="21" t="s">
        <v>63</v>
      </c>
      <c r="T77" s="22"/>
    </row>
    <row r="78" spans="1:20" s="20" customFormat="1" ht="14.25" x14ac:dyDescent="0.25">
      <c r="A78" s="28"/>
      <c r="B78" s="21" t="s">
        <v>63</v>
      </c>
      <c r="C78" s="21" t="s">
        <v>63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0"/>
        <v>1</v>
      </c>
      <c r="K78" s="21">
        <f>IF(D78&gt;D77,1,0)+IF(E78&gt;E77,1,0)+IF(F78&gt;F77,1,0)+IF(G78&gt;G77,1,0)+IF(H78&gt;H77,1,0)</f>
        <v>0</v>
      </c>
      <c r="L78" s="21">
        <f t="shared" si="11"/>
        <v>0</v>
      </c>
      <c r="M78" s="21">
        <f>K77</f>
        <v>0</v>
      </c>
      <c r="N78" s="21">
        <f t="shared" si="12"/>
        <v>0</v>
      </c>
      <c r="O78" s="21">
        <f t="shared" si="13"/>
        <v>0</v>
      </c>
      <c r="P78" s="21">
        <f>COUNTIF(D77:H77,"&lt;&gt;") * 5 -SUM(D77:H77)</f>
        <v>0</v>
      </c>
      <c r="Q78" s="21">
        <f t="shared" si="14"/>
        <v>0</v>
      </c>
      <c r="R78" s="21" t="s">
        <v>63</v>
      </c>
      <c r="S78" s="21" t="s">
        <v>63</v>
      </c>
      <c r="T78" s="22"/>
    </row>
    <row r="79" spans="1:20" s="17" customFormat="1" ht="14.25" x14ac:dyDescent="0.25">
      <c r="A79" s="29">
        <v>39</v>
      </c>
      <c r="B79" s="18" t="s">
        <v>63</v>
      </c>
      <c r="C79" s="18" t="s">
        <v>63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0"/>
        <v>1</v>
      </c>
      <c r="K79" s="18">
        <f>IF(D79&gt;D80,1,0)+IF(E79&gt;E80,1,0)+IF(F79&gt;F80,1,0)+IF(G79&gt;G80,1,0)+IF(H79&gt;H80,1,0)</f>
        <v>0</v>
      </c>
      <c r="L79" s="18">
        <f t="shared" si="11"/>
        <v>0</v>
      </c>
      <c r="M79" s="18">
        <f>K80</f>
        <v>0</v>
      </c>
      <c r="N79" s="18">
        <f t="shared" si="12"/>
        <v>0</v>
      </c>
      <c r="O79" s="18">
        <f t="shared" si="13"/>
        <v>0</v>
      </c>
      <c r="P79" s="18">
        <f>COUNTIF(D80:H80,"&lt;&gt;") * 5 -SUM(D80:H80)</f>
        <v>0</v>
      </c>
      <c r="Q79" s="18">
        <f t="shared" si="14"/>
        <v>0</v>
      </c>
      <c r="R79" s="18" t="s">
        <v>63</v>
      </c>
      <c r="S79" s="18" t="s">
        <v>63</v>
      </c>
      <c r="T79" s="19"/>
    </row>
    <row r="80" spans="1:20" s="17" customFormat="1" ht="14.25" x14ac:dyDescent="0.25">
      <c r="A80" s="29"/>
      <c r="B80" s="18" t="s">
        <v>63</v>
      </c>
      <c r="C80" s="18" t="s">
        <v>63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0"/>
        <v>1</v>
      </c>
      <c r="K80" s="18">
        <f>IF(D80&gt;D79,1,0)+IF(E80&gt;E79,1,0)+IF(F80&gt;F79,1,0)+IF(G80&gt;G79,1,0)+IF(H80&gt;H79,1,0)</f>
        <v>0</v>
      </c>
      <c r="L80" s="18">
        <f t="shared" si="11"/>
        <v>0</v>
      </c>
      <c r="M80" s="18">
        <f>K79</f>
        <v>0</v>
      </c>
      <c r="N80" s="18">
        <f t="shared" si="12"/>
        <v>0</v>
      </c>
      <c r="O80" s="18">
        <f t="shared" si="13"/>
        <v>0</v>
      </c>
      <c r="P80" s="18">
        <f>COUNTIF(D79:H79,"&lt;&gt;") * 5 -SUM(D79:H79)</f>
        <v>0</v>
      </c>
      <c r="Q80" s="18">
        <f t="shared" si="14"/>
        <v>0</v>
      </c>
      <c r="R80" s="18" t="s">
        <v>63</v>
      </c>
      <c r="S80" s="18" t="s">
        <v>63</v>
      </c>
      <c r="T80" s="19"/>
    </row>
    <row r="81" spans="1:20" s="20" customFormat="1" ht="14.25" x14ac:dyDescent="0.25">
      <c r="A81" s="28">
        <v>40</v>
      </c>
      <c r="B81" s="21" t="s">
        <v>63</v>
      </c>
      <c r="C81" s="21" t="s">
        <v>63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0"/>
        <v>1</v>
      </c>
      <c r="K81" s="21">
        <f>IF(D81&gt;D82,1,0)+IF(E81&gt;E82,1,0)+IF(F81&gt;F82,1,0)+IF(G81&gt;G82,1,0)+IF(H81&gt;H82,1,0)</f>
        <v>0</v>
      </c>
      <c r="L81" s="21">
        <f t="shared" si="11"/>
        <v>0</v>
      </c>
      <c r="M81" s="21">
        <f>K82</f>
        <v>0</v>
      </c>
      <c r="N81" s="21">
        <f t="shared" si="12"/>
        <v>0</v>
      </c>
      <c r="O81" s="21">
        <f t="shared" si="13"/>
        <v>0</v>
      </c>
      <c r="P81" s="21">
        <f>COUNTIF(D82:H82,"&lt;&gt;") * 5 -SUM(D82:H82)</f>
        <v>0</v>
      </c>
      <c r="Q81" s="21">
        <f t="shared" si="14"/>
        <v>0</v>
      </c>
      <c r="R81" s="21" t="s">
        <v>63</v>
      </c>
      <c r="S81" s="21" t="s">
        <v>63</v>
      </c>
      <c r="T81" s="22"/>
    </row>
    <row r="82" spans="1:20" s="20" customFormat="1" ht="14.25" x14ac:dyDescent="0.25">
      <c r="A82" s="28"/>
      <c r="B82" s="21" t="s">
        <v>63</v>
      </c>
      <c r="C82" s="21" t="s">
        <v>63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0"/>
        <v>1</v>
      </c>
      <c r="K82" s="21">
        <f>IF(D82&gt;D81,1,0)+IF(E82&gt;E81,1,0)+IF(F82&gt;F81,1,0)+IF(G82&gt;G81,1,0)+IF(H82&gt;H81,1,0)</f>
        <v>0</v>
      </c>
      <c r="L82" s="21">
        <f t="shared" si="11"/>
        <v>0</v>
      </c>
      <c r="M82" s="21">
        <f>K81</f>
        <v>0</v>
      </c>
      <c r="N82" s="21">
        <f t="shared" si="12"/>
        <v>0</v>
      </c>
      <c r="O82" s="21">
        <f t="shared" si="13"/>
        <v>0</v>
      </c>
      <c r="P82" s="21">
        <f>COUNTIF(D81:H81,"&lt;&gt;") * 5 -SUM(D81:H81)</f>
        <v>0</v>
      </c>
      <c r="Q82" s="21">
        <f t="shared" si="14"/>
        <v>0</v>
      </c>
      <c r="R82" s="21" t="s">
        <v>63</v>
      </c>
      <c r="S82" s="21" t="s">
        <v>63</v>
      </c>
      <c r="T82" s="22"/>
    </row>
    <row r="83" spans="1:20" s="17" customFormat="1" ht="14.25" x14ac:dyDescent="0.25">
      <c r="A83" s="29">
        <v>41</v>
      </c>
      <c r="B83" s="18" t="s">
        <v>63</v>
      </c>
      <c r="C83" s="18" t="s">
        <v>63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0"/>
        <v>1</v>
      </c>
      <c r="K83" s="18">
        <f>IF(D83&gt;D84,1,0)+IF(E83&gt;E84,1,0)+IF(F83&gt;F84,1,0)+IF(G83&gt;G84,1,0)+IF(H83&gt;H84,1,0)</f>
        <v>0</v>
      </c>
      <c r="L83" s="18">
        <f t="shared" si="11"/>
        <v>0</v>
      </c>
      <c r="M83" s="18">
        <f>K84</f>
        <v>0</v>
      </c>
      <c r="N83" s="18">
        <f t="shared" si="12"/>
        <v>0</v>
      </c>
      <c r="O83" s="18">
        <f t="shared" si="13"/>
        <v>0</v>
      </c>
      <c r="P83" s="18">
        <f>COUNTIF(D84:H84,"&lt;&gt;") * 5 -SUM(D84:H84)</f>
        <v>0</v>
      </c>
      <c r="Q83" s="18">
        <f t="shared" si="14"/>
        <v>0</v>
      </c>
      <c r="R83" s="18" t="s">
        <v>63</v>
      </c>
      <c r="S83" s="18" t="s">
        <v>63</v>
      </c>
      <c r="T83" s="19"/>
    </row>
    <row r="84" spans="1:20" s="17" customFormat="1" ht="14.25" x14ac:dyDescent="0.25">
      <c r="A84" s="29"/>
      <c r="B84" s="18" t="s">
        <v>63</v>
      </c>
      <c r="C84" s="18" t="s">
        <v>63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0"/>
        <v>1</v>
      </c>
      <c r="K84" s="18">
        <f>IF(D84&gt;D83,1,0)+IF(E84&gt;E83,1,0)+IF(F84&gt;F83,1,0)+IF(G84&gt;G83,1,0)+IF(H84&gt;H83,1,0)</f>
        <v>0</v>
      </c>
      <c r="L84" s="18">
        <f t="shared" si="11"/>
        <v>0</v>
      </c>
      <c r="M84" s="18">
        <f>K83</f>
        <v>0</v>
      </c>
      <c r="N84" s="18">
        <f t="shared" si="12"/>
        <v>0</v>
      </c>
      <c r="O84" s="18">
        <f t="shared" si="13"/>
        <v>0</v>
      </c>
      <c r="P84" s="18">
        <f>COUNTIF(D83:H83,"&lt;&gt;") * 5 -SUM(D83:H83)</f>
        <v>0</v>
      </c>
      <c r="Q84" s="18">
        <f t="shared" si="14"/>
        <v>0</v>
      </c>
      <c r="R84" s="18" t="s">
        <v>63</v>
      </c>
      <c r="S84" s="18" t="s">
        <v>63</v>
      </c>
      <c r="T84" s="19"/>
    </row>
    <row r="85" spans="1:20" s="20" customFormat="1" ht="14.25" x14ac:dyDescent="0.25">
      <c r="A85" s="28">
        <v>42</v>
      </c>
      <c r="B85" s="21" t="s">
        <v>63</v>
      </c>
      <c r="C85" s="21" t="s">
        <v>63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0"/>
        <v>1</v>
      </c>
      <c r="K85" s="21">
        <f>IF(D85&gt;D86,1,0)+IF(E85&gt;E86,1,0)+IF(F85&gt;F86,1,0)+IF(G85&gt;G86,1,0)+IF(H85&gt;H86,1,0)</f>
        <v>0</v>
      </c>
      <c r="L85" s="21">
        <f t="shared" si="11"/>
        <v>0</v>
      </c>
      <c r="M85" s="21">
        <f>K86</f>
        <v>0</v>
      </c>
      <c r="N85" s="21">
        <f t="shared" si="12"/>
        <v>0</v>
      </c>
      <c r="O85" s="21">
        <f t="shared" si="13"/>
        <v>0</v>
      </c>
      <c r="P85" s="21">
        <f>COUNTIF(D86:H86,"&lt;&gt;") * 5 -SUM(D86:H86)</f>
        <v>0</v>
      </c>
      <c r="Q85" s="21">
        <f t="shared" si="14"/>
        <v>0</v>
      </c>
      <c r="R85" s="21" t="s">
        <v>63</v>
      </c>
      <c r="S85" s="21" t="s">
        <v>63</v>
      </c>
      <c r="T85" s="22"/>
    </row>
    <row r="86" spans="1:20" s="20" customFormat="1" ht="14.25" x14ac:dyDescent="0.25">
      <c r="A86" s="28"/>
      <c r="B86" s="21" t="s">
        <v>63</v>
      </c>
      <c r="C86" s="21" t="s">
        <v>63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0"/>
        <v>1</v>
      </c>
      <c r="K86" s="21">
        <f>IF(D86&gt;D85,1,0)+IF(E86&gt;E85,1,0)+IF(F86&gt;F85,1,0)+IF(G86&gt;G85,1,0)+IF(H86&gt;H85,1,0)</f>
        <v>0</v>
      </c>
      <c r="L86" s="21">
        <f t="shared" si="11"/>
        <v>0</v>
      </c>
      <c r="M86" s="21">
        <f>K85</f>
        <v>0</v>
      </c>
      <c r="N86" s="21">
        <f t="shared" si="12"/>
        <v>0</v>
      </c>
      <c r="O86" s="21">
        <f t="shared" si="13"/>
        <v>0</v>
      </c>
      <c r="P86" s="21">
        <f>COUNTIF(D85:H85,"&lt;&gt;") * 5 -SUM(D85:H85)</f>
        <v>0</v>
      </c>
      <c r="Q86" s="21">
        <f t="shared" si="14"/>
        <v>0</v>
      </c>
      <c r="R86" s="21" t="s">
        <v>63</v>
      </c>
      <c r="S86" s="21" t="s">
        <v>63</v>
      </c>
      <c r="T86" s="22"/>
    </row>
    <row r="87" spans="1:20" s="17" customFormat="1" ht="14.25" x14ac:dyDescent="0.25">
      <c r="A87" s="29">
        <v>43</v>
      </c>
      <c r="B87" s="18" t="s">
        <v>63</v>
      </c>
      <c r="C87" s="18" t="s">
        <v>63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0"/>
        <v>1</v>
      </c>
      <c r="K87" s="18">
        <f>IF(D87&gt;D88,1,0)+IF(E87&gt;E88,1,0)+IF(F87&gt;F88,1,0)+IF(G87&gt;G88,1,0)+IF(H87&gt;H88,1,0)</f>
        <v>0</v>
      </c>
      <c r="L87" s="18">
        <f t="shared" si="11"/>
        <v>0</v>
      </c>
      <c r="M87" s="18">
        <f>K88</f>
        <v>0</v>
      </c>
      <c r="N87" s="18">
        <f t="shared" si="12"/>
        <v>0</v>
      </c>
      <c r="O87" s="18">
        <f t="shared" si="13"/>
        <v>0</v>
      </c>
      <c r="P87" s="18">
        <f>COUNTIF(D88:H88,"&lt;&gt;") * 5 -SUM(D88:H88)</f>
        <v>0</v>
      </c>
      <c r="Q87" s="18">
        <f t="shared" si="14"/>
        <v>0</v>
      </c>
      <c r="R87" s="18" t="s">
        <v>63</v>
      </c>
      <c r="S87" s="18" t="s">
        <v>63</v>
      </c>
      <c r="T87" s="19"/>
    </row>
    <row r="88" spans="1:20" s="17" customFormat="1" ht="14.25" x14ac:dyDescent="0.25">
      <c r="A88" s="29"/>
      <c r="B88" s="18" t="s">
        <v>63</v>
      </c>
      <c r="C88" s="18" t="s">
        <v>63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0"/>
        <v>1</v>
      </c>
      <c r="K88" s="18">
        <f>IF(D88&gt;D87,1,0)+IF(E88&gt;E87,1,0)+IF(F88&gt;F87,1,0)+IF(G88&gt;G87,1,0)+IF(H88&gt;H87,1,0)</f>
        <v>0</v>
      </c>
      <c r="L88" s="18">
        <f t="shared" si="11"/>
        <v>0</v>
      </c>
      <c r="M88" s="18">
        <f>K87</f>
        <v>0</v>
      </c>
      <c r="N88" s="18">
        <f t="shared" si="12"/>
        <v>0</v>
      </c>
      <c r="O88" s="18">
        <f t="shared" si="13"/>
        <v>0</v>
      </c>
      <c r="P88" s="18">
        <f>COUNTIF(D87:H87,"&lt;&gt;") * 5 -SUM(D87:H87)</f>
        <v>0</v>
      </c>
      <c r="Q88" s="18">
        <f t="shared" si="14"/>
        <v>0</v>
      </c>
      <c r="R88" s="18" t="s">
        <v>63</v>
      </c>
      <c r="S88" s="18" t="s">
        <v>63</v>
      </c>
      <c r="T88" s="19"/>
    </row>
    <row r="89" spans="1:20" s="20" customFormat="1" ht="14.25" x14ac:dyDescent="0.25">
      <c r="A89" s="28">
        <v>44</v>
      </c>
      <c r="B89" s="21" t="s">
        <v>63</v>
      </c>
      <c r="C89" s="21" t="s">
        <v>63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0"/>
        <v>1</v>
      </c>
      <c r="K89" s="21">
        <f>IF(D89&gt;D90,1,0)+IF(E89&gt;E90,1,0)+IF(F89&gt;F90,1,0)+IF(G89&gt;G90,1,0)+IF(H89&gt;H90,1,0)</f>
        <v>0</v>
      </c>
      <c r="L89" s="21">
        <f t="shared" si="11"/>
        <v>0</v>
      </c>
      <c r="M89" s="21">
        <f>K90</f>
        <v>0</v>
      </c>
      <c r="N89" s="21">
        <f t="shared" si="12"/>
        <v>0</v>
      </c>
      <c r="O89" s="21">
        <f t="shared" si="13"/>
        <v>0</v>
      </c>
      <c r="P89" s="21">
        <f>COUNTIF(D90:H90,"&lt;&gt;") * 5 -SUM(D90:H90)</f>
        <v>0</v>
      </c>
      <c r="Q89" s="21">
        <f t="shared" si="14"/>
        <v>0</v>
      </c>
      <c r="R89" s="21" t="s">
        <v>63</v>
      </c>
      <c r="S89" s="21" t="s">
        <v>63</v>
      </c>
      <c r="T89" s="22"/>
    </row>
    <row r="90" spans="1:20" s="20" customFormat="1" ht="14.25" x14ac:dyDescent="0.25">
      <c r="A90" s="28"/>
      <c r="B90" s="21" t="s">
        <v>63</v>
      </c>
      <c r="C90" s="21" t="s">
        <v>63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0"/>
        <v>1</v>
      </c>
      <c r="K90" s="21">
        <f>IF(D90&gt;D89,1,0)+IF(E90&gt;E89,1,0)+IF(F90&gt;F89,1,0)+IF(G90&gt;G89,1,0)+IF(H90&gt;H89,1,0)</f>
        <v>0</v>
      </c>
      <c r="L90" s="21">
        <f t="shared" si="11"/>
        <v>0</v>
      </c>
      <c r="M90" s="21">
        <f>K89</f>
        <v>0</v>
      </c>
      <c r="N90" s="21">
        <f t="shared" si="12"/>
        <v>0</v>
      </c>
      <c r="O90" s="21">
        <f t="shared" si="13"/>
        <v>0</v>
      </c>
      <c r="P90" s="21">
        <f>COUNTIF(D89:H89,"&lt;&gt;") * 5 -SUM(D89:H89)</f>
        <v>0</v>
      </c>
      <c r="Q90" s="21">
        <f t="shared" si="14"/>
        <v>0</v>
      </c>
      <c r="R90" s="21" t="s">
        <v>63</v>
      </c>
      <c r="S90" s="21" t="s">
        <v>63</v>
      </c>
      <c r="T90" s="22"/>
    </row>
    <row r="91" spans="1:20" s="17" customFormat="1" ht="14.25" x14ac:dyDescent="0.25">
      <c r="A91" s="29">
        <v>45</v>
      </c>
      <c r="B91" s="18" t="s">
        <v>63</v>
      </c>
      <c r="C91" s="18" t="s">
        <v>63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0"/>
        <v>1</v>
      </c>
      <c r="K91" s="18">
        <f>IF(D91&gt;D92,1,0)+IF(E91&gt;E92,1,0)+IF(F91&gt;F92,1,0)+IF(G91&gt;G92,1,0)+IF(H91&gt;H92,1,0)</f>
        <v>0</v>
      </c>
      <c r="L91" s="18">
        <f t="shared" si="11"/>
        <v>0</v>
      </c>
      <c r="M91" s="18">
        <f>K92</f>
        <v>0</v>
      </c>
      <c r="N91" s="18">
        <f t="shared" si="12"/>
        <v>0</v>
      </c>
      <c r="O91" s="18">
        <f t="shared" si="13"/>
        <v>0</v>
      </c>
      <c r="P91" s="18">
        <f>COUNTIF(D92:H92,"&lt;&gt;") * 5 -SUM(D92:H92)</f>
        <v>0</v>
      </c>
      <c r="Q91" s="18">
        <f t="shared" si="14"/>
        <v>0</v>
      </c>
      <c r="R91" s="18" t="s">
        <v>63</v>
      </c>
      <c r="S91" s="18" t="s">
        <v>63</v>
      </c>
      <c r="T91" s="19"/>
    </row>
    <row r="92" spans="1:20" s="17" customFormat="1" ht="14.25" x14ac:dyDescent="0.25">
      <c r="A92" s="29"/>
      <c r="B92" s="18" t="s">
        <v>63</v>
      </c>
      <c r="C92" s="18" t="s">
        <v>63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0"/>
        <v>1</v>
      </c>
      <c r="K92" s="18">
        <f>IF(D92&gt;D91,1,0)+IF(E92&gt;E91,1,0)+IF(F92&gt;F91,1,0)+IF(G92&gt;G91,1,0)+IF(H92&gt;H91,1,0)</f>
        <v>0</v>
      </c>
      <c r="L92" s="18">
        <f t="shared" si="11"/>
        <v>0</v>
      </c>
      <c r="M92" s="18">
        <f>K91</f>
        <v>0</v>
      </c>
      <c r="N92" s="18">
        <f t="shared" si="12"/>
        <v>0</v>
      </c>
      <c r="O92" s="18">
        <f t="shared" si="13"/>
        <v>0</v>
      </c>
      <c r="P92" s="18">
        <f>COUNTIF(D91:H91,"&lt;&gt;") * 5 -SUM(D91:H91)</f>
        <v>0</v>
      </c>
      <c r="Q92" s="18">
        <f t="shared" si="14"/>
        <v>0</v>
      </c>
      <c r="R92" s="18" t="s">
        <v>63</v>
      </c>
      <c r="S92" s="18" t="s">
        <v>63</v>
      </c>
      <c r="T92" s="19"/>
    </row>
    <row r="93" spans="1:20" s="20" customFormat="1" ht="14.25" x14ac:dyDescent="0.25">
      <c r="A93" s="28">
        <v>46</v>
      </c>
      <c r="B93" s="21" t="s">
        <v>63</v>
      </c>
      <c r="C93" s="21" t="s">
        <v>63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0"/>
        <v>1</v>
      </c>
      <c r="K93" s="21">
        <f>IF(D93&gt;D94,1,0)+IF(E93&gt;E94,1,0)+IF(F93&gt;F94,1,0)+IF(G93&gt;G94,1,0)+IF(H93&gt;H94,1,0)</f>
        <v>0</v>
      </c>
      <c r="L93" s="21">
        <f t="shared" si="11"/>
        <v>0</v>
      </c>
      <c r="M93" s="21">
        <f>K94</f>
        <v>0</v>
      </c>
      <c r="N93" s="21">
        <f t="shared" si="12"/>
        <v>0</v>
      </c>
      <c r="O93" s="21">
        <f t="shared" si="13"/>
        <v>0</v>
      </c>
      <c r="P93" s="21">
        <f>COUNTIF(D94:H94,"&lt;&gt;") * 5 -SUM(D94:H94)</f>
        <v>0</v>
      </c>
      <c r="Q93" s="21">
        <f t="shared" si="14"/>
        <v>0</v>
      </c>
      <c r="R93" s="21" t="s">
        <v>63</v>
      </c>
      <c r="S93" s="21" t="s">
        <v>63</v>
      </c>
      <c r="T93" s="22"/>
    </row>
    <row r="94" spans="1:20" s="20" customFormat="1" ht="14.25" x14ac:dyDescent="0.25">
      <c r="A94" s="28"/>
      <c r="B94" s="21" t="s">
        <v>63</v>
      </c>
      <c r="C94" s="21" t="s">
        <v>63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0"/>
        <v>1</v>
      </c>
      <c r="K94" s="21">
        <f>IF(D94&gt;D93,1,0)+IF(E94&gt;E93,1,0)+IF(F94&gt;F93,1,0)+IF(G94&gt;G93,1,0)+IF(H94&gt;H93,1,0)</f>
        <v>0</v>
      </c>
      <c r="L94" s="21">
        <f t="shared" si="11"/>
        <v>0</v>
      </c>
      <c r="M94" s="21">
        <f>K93</f>
        <v>0</v>
      </c>
      <c r="N94" s="21">
        <f t="shared" si="12"/>
        <v>0</v>
      </c>
      <c r="O94" s="21">
        <f t="shared" si="13"/>
        <v>0</v>
      </c>
      <c r="P94" s="21">
        <f>COUNTIF(D93:H93,"&lt;&gt;") * 5 -SUM(D93:H93)</f>
        <v>0</v>
      </c>
      <c r="Q94" s="21">
        <f t="shared" si="14"/>
        <v>0</v>
      </c>
      <c r="R94" s="21" t="s">
        <v>63</v>
      </c>
      <c r="S94" s="21" t="s">
        <v>63</v>
      </c>
      <c r="T94" s="22"/>
    </row>
    <row r="95" spans="1:20" s="17" customFormat="1" ht="14.25" x14ac:dyDescent="0.25">
      <c r="A95" s="29">
        <v>47</v>
      </c>
      <c r="B95" s="18" t="s">
        <v>63</v>
      </c>
      <c r="C95" s="18" t="s">
        <v>63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0"/>
        <v>1</v>
      </c>
      <c r="K95" s="18">
        <f>IF(D95&gt;D96,1,0)+IF(E95&gt;E96,1,0)+IF(F95&gt;F96,1,0)+IF(G95&gt;G96,1,0)+IF(H95&gt;H96,1,0)</f>
        <v>0</v>
      </c>
      <c r="L95" s="18">
        <f t="shared" si="11"/>
        <v>0</v>
      </c>
      <c r="M95" s="18">
        <f>K96</f>
        <v>0</v>
      </c>
      <c r="N95" s="18">
        <f t="shared" si="12"/>
        <v>0</v>
      </c>
      <c r="O95" s="18">
        <f t="shared" si="13"/>
        <v>0</v>
      </c>
      <c r="P95" s="18">
        <f>COUNTIF(D96:H96,"&lt;&gt;") * 5 -SUM(D96:H96)</f>
        <v>0</v>
      </c>
      <c r="Q95" s="18">
        <f t="shared" si="14"/>
        <v>0</v>
      </c>
      <c r="R95" s="18" t="s">
        <v>63</v>
      </c>
      <c r="S95" s="18" t="s">
        <v>63</v>
      </c>
      <c r="T95" s="19"/>
    </row>
    <row r="96" spans="1:20" s="17" customFormat="1" ht="14.25" x14ac:dyDescent="0.25">
      <c r="A96" s="29"/>
      <c r="B96" s="18" t="s">
        <v>63</v>
      </c>
      <c r="C96" s="18" t="s">
        <v>63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0"/>
        <v>1</v>
      </c>
      <c r="K96" s="18">
        <f>IF(D96&gt;D95,1,0)+IF(E96&gt;E95,1,0)+IF(F96&gt;F95,1,0)+IF(G96&gt;G95,1,0)+IF(H96&gt;H95,1,0)</f>
        <v>0</v>
      </c>
      <c r="L96" s="18">
        <f t="shared" si="11"/>
        <v>0</v>
      </c>
      <c r="M96" s="18">
        <f>K95</f>
        <v>0</v>
      </c>
      <c r="N96" s="18">
        <f t="shared" si="12"/>
        <v>0</v>
      </c>
      <c r="O96" s="18">
        <f t="shared" si="13"/>
        <v>0</v>
      </c>
      <c r="P96" s="18">
        <f>COUNTIF(D95:H95,"&lt;&gt;") * 5 -SUM(D95:H95)</f>
        <v>0</v>
      </c>
      <c r="Q96" s="18">
        <f t="shared" si="14"/>
        <v>0</v>
      </c>
      <c r="R96" s="18" t="s">
        <v>63</v>
      </c>
      <c r="S96" s="18" t="s">
        <v>63</v>
      </c>
      <c r="T96" s="19"/>
    </row>
    <row r="97" spans="1:20" s="20" customFormat="1" ht="14.25" x14ac:dyDescent="0.25">
      <c r="A97" s="28">
        <v>48</v>
      </c>
      <c r="B97" s="21" t="s">
        <v>63</v>
      </c>
      <c r="C97" s="21" t="s">
        <v>63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0"/>
        <v>1</v>
      </c>
      <c r="K97" s="21">
        <f>IF(D97&gt;D98,1,0)+IF(E97&gt;E98,1,0)+IF(F97&gt;F98,1,0)+IF(G97&gt;G98,1,0)+IF(H97&gt;H98,1,0)</f>
        <v>0</v>
      </c>
      <c r="L97" s="21">
        <f t="shared" si="11"/>
        <v>0</v>
      </c>
      <c r="M97" s="21">
        <f>K98</f>
        <v>0</v>
      </c>
      <c r="N97" s="21">
        <f t="shared" si="12"/>
        <v>0</v>
      </c>
      <c r="O97" s="21">
        <f t="shared" si="13"/>
        <v>0</v>
      </c>
      <c r="P97" s="21">
        <f>COUNTIF(D98:H98,"&lt;&gt;") * 5 -SUM(D98:H98)</f>
        <v>0</v>
      </c>
      <c r="Q97" s="21">
        <f t="shared" si="14"/>
        <v>0</v>
      </c>
      <c r="R97" s="21" t="s">
        <v>63</v>
      </c>
      <c r="S97" s="21" t="s">
        <v>63</v>
      </c>
      <c r="T97" s="22"/>
    </row>
    <row r="98" spans="1:20" s="20" customFormat="1" ht="14.25" x14ac:dyDescent="0.25">
      <c r="A98" s="28"/>
      <c r="B98" s="21" t="s">
        <v>63</v>
      </c>
      <c r="C98" s="21" t="s">
        <v>63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0"/>
        <v>1</v>
      </c>
      <c r="K98" s="21">
        <f>IF(D98&gt;D97,1,0)+IF(E98&gt;E97,1,0)+IF(F98&gt;F97,1,0)+IF(G98&gt;G97,1,0)+IF(H98&gt;H97,1,0)</f>
        <v>0</v>
      </c>
      <c r="L98" s="21">
        <f t="shared" si="11"/>
        <v>0</v>
      </c>
      <c r="M98" s="21">
        <f>K97</f>
        <v>0</v>
      </c>
      <c r="N98" s="21">
        <f t="shared" si="12"/>
        <v>0</v>
      </c>
      <c r="O98" s="21">
        <f t="shared" si="13"/>
        <v>0</v>
      </c>
      <c r="P98" s="21">
        <f>COUNTIF(D97:H97,"&lt;&gt;") * 5 -SUM(D97:H97)</f>
        <v>0</v>
      </c>
      <c r="Q98" s="21">
        <f t="shared" si="14"/>
        <v>0</v>
      </c>
      <c r="R98" s="21" t="s">
        <v>63</v>
      </c>
      <c r="S98" s="21" t="s">
        <v>63</v>
      </c>
      <c r="T98" s="22"/>
    </row>
    <row r="99" spans="1:20" s="17" customFormat="1" ht="14.25" x14ac:dyDescent="0.25">
      <c r="A99" s="29">
        <v>49</v>
      </c>
      <c r="B99" s="18" t="s">
        <v>63</v>
      </c>
      <c r="C99" s="18" t="s">
        <v>63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15">IF(I99=0,1,0)</f>
        <v>1</v>
      </c>
      <c r="K99" s="18">
        <f>IF(D99&gt;D100,1,0)+IF(E99&gt;E100,1,0)+IF(F99&gt;F100,1,0)+IF(G99&gt;G100,1,0)+IF(H99&gt;H100,1,0)</f>
        <v>0</v>
      </c>
      <c r="L99" s="18">
        <f t="shared" ref="L99:L122" si="16">N99-K99-M99</f>
        <v>0</v>
      </c>
      <c r="M99" s="18">
        <f>K100</f>
        <v>0</v>
      </c>
      <c r="N99" s="18">
        <f t="shared" ref="N99:N122" si="17">IF(ISBLANK(D99),0,1)+IF(ISBLANK(E99),0,1)+IF(ISBLANK(F99),0,1)+IF(ISBLANK(G99),0,1)+IF(ISBLANK(H99),0,1)</f>
        <v>0</v>
      </c>
      <c r="O99" s="18">
        <f t="shared" ref="O99:O122" si="18">SUM(D99:H99)</f>
        <v>0</v>
      </c>
      <c r="P99" s="18">
        <f>COUNTIF(D100:H100,"&lt;&gt;") * 5 -SUM(D100:H100)</f>
        <v>0</v>
      </c>
      <c r="Q99" s="18">
        <f t="shared" ref="Q99:Q122" si="19">IFERROR(O99-P99,0)</f>
        <v>0</v>
      </c>
      <c r="R99" s="18" t="s">
        <v>63</v>
      </c>
      <c r="S99" s="18" t="s">
        <v>63</v>
      </c>
      <c r="T99" s="19"/>
    </row>
    <row r="100" spans="1:20" s="17" customFormat="1" ht="14.25" x14ac:dyDescent="0.25">
      <c r="A100" s="29"/>
      <c r="B100" s="18" t="s">
        <v>63</v>
      </c>
      <c r="C100" s="18" t="s">
        <v>63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5"/>
        <v>1</v>
      </c>
      <c r="K100" s="18">
        <f>IF(D100&gt;D99,1,0)+IF(E100&gt;E99,1,0)+IF(F100&gt;F99,1,0)+IF(G100&gt;G99,1,0)+IF(H100&gt;H99,1,0)</f>
        <v>0</v>
      </c>
      <c r="L100" s="18">
        <f t="shared" si="16"/>
        <v>0</v>
      </c>
      <c r="M100" s="18">
        <f>K99</f>
        <v>0</v>
      </c>
      <c r="N100" s="18">
        <f t="shared" si="17"/>
        <v>0</v>
      </c>
      <c r="O100" s="18">
        <f t="shared" si="18"/>
        <v>0</v>
      </c>
      <c r="P100" s="18">
        <f>COUNTIF(D99:H99,"&lt;&gt;") * 5 -SUM(D99:H99)</f>
        <v>0</v>
      </c>
      <c r="Q100" s="18">
        <f t="shared" si="19"/>
        <v>0</v>
      </c>
      <c r="R100" s="18" t="s">
        <v>63</v>
      </c>
      <c r="S100" s="18" t="s">
        <v>63</v>
      </c>
      <c r="T100" s="19"/>
    </row>
    <row r="101" spans="1:20" s="20" customFormat="1" ht="14.25" x14ac:dyDescent="0.25">
      <c r="A101" s="28">
        <v>50</v>
      </c>
      <c r="B101" s="21" t="s">
        <v>63</v>
      </c>
      <c r="C101" s="21" t="s">
        <v>63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5"/>
        <v>1</v>
      </c>
      <c r="K101" s="21">
        <f>IF(D101&gt;D102,1,0)+IF(E101&gt;E102,1,0)+IF(F101&gt;F102,1,0)+IF(G101&gt;G102,1,0)+IF(H101&gt;H102,1,0)</f>
        <v>0</v>
      </c>
      <c r="L101" s="21">
        <f t="shared" si="16"/>
        <v>0</v>
      </c>
      <c r="M101" s="21">
        <f>K102</f>
        <v>0</v>
      </c>
      <c r="N101" s="21">
        <f t="shared" si="17"/>
        <v>0</v>
      </c>
      <c r="O101" s="21">
        <f t="shared" si="18"/>
        <v>0</v>
      </c>
      <c r="P101" s="21">
        <f>COUNTIF(D102:H102,"&lt;&gt;") * 5 -SUM(D102:H102)</f>
        <v>0</v>
      </c>
      <c r="Q101" s="21">
        <f t="shared" si="19"/>
        <v>0</v>
      </c>
      <c r="R101" s="21" t="s">
        <v>63</v>
      </c>
      <c r="S101" s="21" t="s">
        <v>63</v>
      </c>
      <c r="T101" s="22"/>
    </row>
    <row r="102" spans="1:20" s="20" customFormat="1" ht="14.25" x14ac:dyDescent="0.25">
      <c r="A102" s="28"/>
      <c r="B102" s="21" t="s">
        <v>63</v>
      </c>
      <c r="C102" s="21" t="s">
        <v>63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5"/>
        <v>1</v>
      </c>
      <c r="K102" s="21">
        <f>IF(D102&gt;D101,1,0)+IF(E102&gt;E101,1,0)+IF(F102&gt;F101,1,0)+IF(G102&gt;G101,1,0)+IF(H102&gt;H101,1,0)</f>
        <v>0</v>
      </c>
      <c r="L102" s="21">
        <f t="shared" si="16"/>
        <v>0</v>
      </c>
      <c r="M102" s="21">
        <f>K101</f>
        <v>0</v>
      </c>
      <c r="N102" s="21">
        <f t="shared" si="17"/>
        <v>0</v>
      </c>
      <c r="O102" s="21">
        <f t="shared" si="18"/>
        <v>0</v>
      </c>
      <c r="P102" s="21">
        <f>COUNTIF(D101:H101,"&lt;&gt;") * 5 -SUM(D101:H101)</f>
        <v>0</v>
      </c>
      <c r="Q102" s="21">
        <f t="shared" si="19"/>
        <v>0</v>
      </c>
      <c r="R102" s="21" t="s">
        <v>63</v>
      </c>
      <c r="S102" s="21" t="s">
        <v>63</v>
      </c>
      <c r="T102" s="22"/>
    </row>
    <row r="103" spans="1:20" s="17" customFormat="1" ht="14.25" x14ac:dyDescent="0.25">
      <c r="A103" s="29">
        <v>51</v>
      </c>
      <c r="B103" s="18" t="s">
        <v>63</v>
      </c>
      <c r="C103" s="18" t="s">
        <v>63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5"/>
        <v>1</v>
      </c>
      <c r="K103" s="18">
        <f>IF(D103&gt;D104,1,0)+IF(E103&gt;E104,1,0)+IF(F103&gt;F104,1,0)+IF(G103&gt;G104,1,0)+IF(H103&gt;H104,1,0)</f>
        <v>0</v>
      </c>
      <c r="L103" s="18">
        <f t="shared" si="16"/>
        <v>0</v>
      </c>
      <c r="M103" s="18">
        <f>K104</f>
        <v>0</v>
      </c>
      <c r="N103" s="18">
        <f t="shared" si="17"/>
        <v>0</v>
      </c>
      <c r="O103" s="18">
        <f t="shared" si="18"/>
        <v>0</v>
      </c>
      <c r="P103" s="18">
        <f>COUNTIF(D104:H104,"&lt;&gt;") * 5 -SUM(D104:H104)</f>
        <v>0</v>
      </c>
      <c r="Q103" s="18">
        <f t="shared" si="19"/>
        <v>0</v>
      </c>
      <c r="R103" s="18" t="s">
        <v>63</v>
      </c>
      <c r="S103" s="18" t="s">
        <v>63</v>
      </c>
      <c r="T103" s="19"/>
    </row>
    <row r="104" spans="1:20" s="17" customFormat="1" ht="14.25" x14ac:dyDescent="0.25">
      <c r="A104" s="29"/>
      <c r="B104" s="18" t="s">
        <v>63</v>
      </c>
      <c r="C104" s="18" t="s">
        <v>63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5"/>
        <v>1</v>
      </c>
      <c r="K104" s="18">
        <f>IF(D104&gt;D103,1,0)+IF(E104&gt;E103,1,0)+IF(F104&gt;F103,1,0)+IF(G104&gt;G103,1,0)+IF(H104&gt;H103,1,0)</f>
        <v>0</v>
      </c>
      <c r="L104" s="18">
        <f t="shared" si="16"/>
        <v>0</v>
      </c>
      <c r="M104" s="18">
        <f>K103</f>
        <v>0</v>
      </c>
      <c r="N104" s="18">
        <f t="shared" si="17"/>
        <v>0</v>
      </c>
      <c r="O104" s="18">
        <f t="shared" si="18"/>
        <v>0</v>
      </c>
      <c r="P104" s="18">
        <f>COUNTIF(D103:H103,"&lt;&gt;") * 5 -SUM(D103:H103)</f>
        <v>0</v>
      </c>
      <c r="Q104" s="18">
        <f t="shared" si="19"/>
        <v>0</v>
      </c>
      <c r="R104" s="18" t="s">
        <v>63</v>
      </c>
      <c r="S104" s="18" t="s">
        <v>63</v>
      </c>
      <c r="T104" s="19"/>
    </row>
    <row r="105" spans="1:20" s="20" customFormat="1" ht="14.25" x14ac:dyDescent="0.25">
      <c r="A105" s="28">
        <v>52</v>
      </c>
      <c r="B105" s="21" t="s">
        <v>63</v>
      </c>
      <c r="C105" s="21" t="s">
        <v>63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5"/>
        <v>1</v>
      </c>
      <c r="K105" s="21">
        <f>IF(D105&gt;D106,1,0)+IF(E105&gt;E106,1,0)+IF(F105&gt;F106,1,0)+IF(G105&gt;G106,1,0)+IF(H105&gt;H106,1,0)</f>
        <v>0</v>
      </c>
      <c r="L105" s="21">
        <f t="shared" si="16"/>
        <v>0</v>
      </c>
      <c r="M105" s="21">
        <f>K106</f>
        <v>0</v>
      </c>
      <c r="N105" s="21">
        <f t="shared" si="17"/>
        <v>0</v>
      </c>
      <c r="O105" s="21">
        <f t="shared" si="18"/>
        <v>0</v>
      </c>
      <c r="P105" s="21">
        <f>COUNTIF(D106:H106,"&lt;&gt;") * 5 -SUM(D106:H106)</f>
        <v>0</v>
      </c>
      <c r="Q105" s="21">
        <f t="shared" si="19"/>
        <v>0</v>
      </c>
      <c r="R105" s="21" t="s">
        <v>63</v>
      </c>
      <c r="S105" s="21" t="s">
        <v>63</v>
      </c>
      <c r="T105" s="22"/>
    </row>
    <row r="106" spans="1:20" s="20" customFormat="1" ht="14.25" x14ac:dyDescent="0.25">
      <c r="A106" s="28"/>
      <c r="B106" s="21" t="s">
        <v>63</v>
      </c>
      <c r="C106" s="21" t="s">
        <v>63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5"/>
        <v>1</v>
      </c>
      <c r="K106" s="21">
        <f>IF(D106&gt;D105,1,0)+IF(E106&gt;E105,1,0)+IF(F106&gt;F105,1,0)+IF(G106&gt;G105,1,0)+IF(H106&gt;H105,1,0)</f>
        <v>0</v>
      </c>
      <c r="L106" s="21">
        <f t="shared" si="16"/>
        <v>0</v>
      </c>
      <c r="M106" s="21">
        <f>K105</f>
        <v>0</v>
      </c>
      <c r="N106" s="21">
        <f t="shared" si="17"/>
        <v>0</v>
      </c>
      <c r="O106" s="21">
        <f t="shared" si="18"/>
        <v>0</v>
      </c>
      <c r="P106" s="21">
        <f>COUNTIF(D105:H105,"&lt;&gt;") * 5 -SUM(D105:H105)</f>
        <v>0</v>
      </c>
      <c r="Q106" s="21">
        <f t="shared" si="19"/>
        <v>0</v>
      </c>
      <c r="R106" s="21" t="s">
        <v>63</v>
      </c>
      <c r="S106" s="21" t="s">
        <v>63</v>
      </c>
      <c r="T106" s="22"/>
    </row>
    <row r="107" spans="1:20" s="17" customFormat="1" ht="14.25" x14ac:dyDescent="0.25">
      <c r="A107" s="29">
        <v>53</v>
      </c>
      <c r="B107" s="18" t="s">
        <v>63</v>
      </c>
      <c r="C107" s="18" t="s">
        <v>63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5"/>
        <v>1</v>
      </c>
      <c r="K107" s="18">
        <f>IF(D107&gt;D108,1,0)+IF(E107&gt;E108,1,0)+IF(F107&gt;F108,1,0)+IF(G107&gt;G108,1,0)+IF(H107&gt;H108,1,0)</f>
        <v>0</v>
      </c>
      <c r="L107" s="18">
        <f t="shared" si="16"/>
        <v>0</v>
      </c>
      <c r="M107" s="18">
        <f>K108</f>
        <v>0</v>
      </c>
      <c r="N107" s="18">
        <f t="shared" si="17"/>
        <v>0</v>
      </c>
      <c r="O107" s="18">
        <f t="shared" si="18"/>
        <v>0</v>
      </c>
      <c r="P107" s="18">
        <f>COUNTIF(D108:H108,"&lt;&gt;") * 5 -SUM(D108:H108)</f>
        <v>0</v>
      </c>
      <c r="Q107" s="18">
        <f t="shared" si="19"/>
        <v>0</v>
      </c>
      <c r="R107" s="18" t="s">
        <v>63</v>
      </c>
      <c r="S107" s="18" t="s">
        <v>63</v>
      </c>
      <c r="T107" s="19"/>
    </row>
    <row r="108" spans="1:20" s="17" customFormat="1" ht="14.25" x14ac:dyDescent="0.25">
      <c r="A108" s="29"/>
      <c r="B108" s="18" t="s">
        <v>63</v>
      </c>
      <c r="C108" s="18" t="s">
        <v>63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5"/>
        <v>1</v>
      </c>
      <c r="K108" s="18">
        <f>IF(D108&gt;D107,1,0)+IF(E108&gt;E107,1,0)+IF(F108&gt;F107,1,0)+IF(G108&gt;G107,1,0)+IF(H108&gt;H107,1,0)</f>
        <v>0</v>
      </c>
      <c r="L108" s="18">
        <f t="shared" si="16"/>
        <v>0</v>
      </c>
      <c r="M108" s="18">
        <f>K107</f>
        <v>0</v>
      </c>
      <c r="N108" s="18">
        <f t="shared" si="17"/>
        <v>0</v>
      </c>
      <c r="O108" s="18">
        <f t="shared" si="18"/>
        <v>0</v>
      </c>
      <c r="P108" s="18">
        <f>COUNTIF(D107:H107,"&lt;&gt;") * 5 -SUM(D107:H107)</f>
        <v>0</v>
      </c>
      <c r="Q108" s="18">
        <f t="shared" si="19"/>
        <v>0</v>
      </c>
      <c r="R108" s="18" t="s">
        <v>63</v>
      </c>
      <c r="S108" s="18" t="s">
        <v>63</v>
      </c>
      <c r="T108" s="19"/>
    </row>
    <row r="109" spans="1:20" s="20" customFormat="1" ht="14.25" x14ac:dyDescent="0.25">
      <c r="A109" s="28">
        <v>54</v>
      </c>
      <c r="B109" s="21" t="s">
        <v>63</v>
      </c>
      <c r="C109" s="21" t="s">
        <v>63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5"/>
        <v>1</v>
      </c>
      <c r="K109" s="21">
        <f>IF(D109&gt;D110,1,0)+IF(E109&gt;E110,1,0)+IF(F109&gt;F110,1,0)+IF(G109&gt;G110,1,0)+IF(H109&gt;H110,1,0)</f>
        <v>0</v>
      </c>
      <c r="L109" s="21">
        <f t="shared" si="16"/>
        <v>0</v>
      </c>
      <c r="M109" s="21">
        <f>K110</f>
        <v>0</v>
      </c>
      <c r="N109" s="21">
        <f t="shared" si="17"/>
        <v>0</v>
      </c>
      <c r="O109" s="21">
        <f t="shared" si="18"/>
        <v>0</v>
      </c>
      <c r="P109" s="21">
        <f>COUNTIF(D110:H110,"&lt;&gt;") * 5 -SUM(D110:H110)</f>
        <v>0</v>
      </c>
      <c r="Q109" s="21">
        <f t="shared" si="19"/>
        <v>0</v>
      </c>
      <c r="R109" s="21" t="s">
        <v>63</v>
      </c>
      <c r="S109" s="21" t="s">
        <v>63</v>
      </c>
      <c r="T109" s="22"/>
    </row>
    <row r="110" spans="1:20" s="20" customFormat="1" ht="14.25" x14ac:dyDescent="0.25">
      <c r="A110" s="28"/>
      <c r="B110" s="21" t="s">
        <v>63</v>
      </c>
      <c r="C110" s="21" t="s">
        <v>63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5"/>
        <v>1</v>
      </c>
      <c r="K110" s="21">
        <f>IF(D110&gt;D109,1,0)+IF(E110&gt;E109,1,0)+IF(F110&gt;F109,1,0)+IF(G110&gt;G109,1,0)+IF(H110&gt;H109,1,0)</f>
        <v>0</v>
      </c>
      <c r="L110" s="21">
        <f t="shared" si="16"/>
        <v>0</v>
      </c>
      <c r="M110" s="21">
        <f>K109</f>
        <v>0</v>
      </c>
      <c r="N110" s="21">
        <f t="shared" si="17"/>
        <v>0</v>
      </c>
      <c r="O110" s="21">
        <f t="shared" si="18"/>
        <v>0</v>
      </c>
      <c r="P110" s="21">
        <f>COUNTIF(D109:H109,"&lt;&gt;") * 5 -SUM(D109:H109)</f>
        <v>0</v>
      </c>
      <c r="Q110" s="21">
        <f t="shared" si="19"/>
        <v>0</v>
      </c>
      <c r="R110" s="21" t="s">
        <v>63</v>
      </c>
      <c r="S110" s="21" t="s">
        <v>63</v>
      </c>
      <c r="T110" s="22"/>
    </row>
    <row r="111" spans="1:20" s="17" customFormat="1" ht="14.25" x14ac:dyDescent="0.25">
      <c r="A111" s="29">
        <v>55</v>
      </c>
      <c r="B111" s="18" t="s">
        <v>63</v>
      </c>
      <c r="C111" s="18" t="s">
        <v>63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5"/>
        <v>1</v>
      </c>
      <c r="K111" s="18">
        <f>IF(D111&gt;D112,1,0)+IF(E111&gt;E112,1,0)+IF(F111&gt;F112,1,0)+IF(G111&gt;G112,1,0)+IF(H111&gt;H112,1,0)</f>
        <v>0</v>
      </c>
      <c r="L111" s="18">
        <f t="shared" si="16"/>
        <v>0</v>
      </c>
      <c r="M111" s="18">
        <f>K112</f>
        <v>0</v>
      </c>
      <c r="N111" s="18">
        <f t="shared" si="17"/>
        <v>0</v>
      </c>
      <c r="O111" s="18">
        <f t="shared" si="18"/>
        <v>0</v>
      </c>
      <c r="P111" s="18">
        <f>COUNTIF(D112:H112,"&lt;&gt;") * 5 -SUM(D112:H112)</f>
        <v>0</v>
      </c>
      <c r="Q111" s="18">
        <f t="shared" si="19"/>
        <v>0</v>
      </c>
      <c r="R111" s="18" t="s">
        <v>63</v>
      </c>
      <c r="S111" s="18" t="s">
        <v>63</v>
      </c>
      <c r="T111" s="19"/>
    </row>
    <row r="112" spans="1:20" s="17" customFormat="1" ht="14.25" x14ac:dyDescent="0.25">
      <c r="A112" s="29"/>
      <c r="B112" s="18" t="s">
        <v>63</v>
      </c>
      <c r="C112" s="18" t="s">
        <v>63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5"/>
        <v>1</v>
      </c>
      <c r="K112" s="18">
        <f>IF(D112&gt;D111,1,0)+IF(E112&gt;E111,1,0)+IF(F112&gt;F111,1,0)+IF(G112&gt;G111,1,0)+IF(H112&gt;H111,1,0)</f>
        <v>0</v>
      </c>
      <c r="L112" s="18">
        <f t="shared" si="16"/>
        <v>0</v>
      </c>
      <c r="M112" s="18">
        <f>K111</f>
        <v>0</v>
      </c>
      <c r="N112" s="18">
        <f t="shared" si="17"/>
        <v>0</v>
      </c>
      <c r="O112" s="18">
        <f t="shared" si="18"/>
        <v>0</v>
      </c>
      <c r="P112" s="18">
        <f>COUNTIF(D111:H111,"&lt;&gt;") * 5 -SUM(D111:H111)</f>
        <v>0</v>
      </c>
      <c r="Q112" s="18">
        <f t="shared" si="19"/>
        <v>0</v>
      </c>
      <c r="R112" s="18" t="s">
        <v>63</v>
      </c>
      <c r="S112" s="18" t="s">
        <v>63</v>
      </c>
      <c r="T112" s="19"/>
    </row>
    <row r="113" spans="1:20" s="20" customFormat="1" ht="14.25" x14ac:dyDescent="0.25">
      <c r="A113" s="28">
        <v>56</v>
      </c>
      <c r="B113" s="21" t="s">
        <v>63</v>
      </c>
      <c r="C113" s="21" t="s">
        <v>63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5"/>
        <v>1</v>
      </c>
      <c r="K113" s="21">
        <f>IF(D113&gt;D114,1,0)+IF(E113&gt;E114,1,0)+IF(F113&gt;F114,1,0)+IF(G113&gt;G114,1,0)+IF(H113&gt;H114,1,0)</f>
        <v>0</v>
      </c>
      <c r="L113" s="21">
        <f t="shared" si="16"/>
        <v>0</v>
      </c>
      <c r="M113" s="21">
        <f>K114</f>
        <v>0</v>
      </c>
      <c r="N113" s="21">
        <f t="shared" si="17"/>
        <v>0</v>
      </c>
      <c r="O113" s="21">
        <f t="shared" si="18"/>
        <v>0</v>
      </c>
      <c r="P113" s="21">
        <f>COUNTIF(D114:H114,"&lt;&gt;") * 5 -SUM(D114:H114)</f>
        <v>0</v>
      </c>
      <c r="Q113" s="21">
        <f t="shared" si="19"/>
        <v>0</v>
      </c>
      <c r="R113" s="21" t="s">
        <v>63</v>
      </c>
      <c r="S113" s="21" t="s">
        <v>63</v>
      </c>
      <c r="T113" s="22"/>
    </row>
    <row r="114" spans="1:20" s="20" customFormat="1" ht="14.25" x14ac:dyDescent="0.25">
      <c r="A114" s="28"/>
      <c r="B114" s="21" t="s">
        <v>63</v>
      </c>
      <c r="C114" s="21" t="s">
        <v>63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5"/>
        <v>1</v>
      </c>
      <c r="K114" s="21">
        <f>IF(D114&gt;D113,1,0)+IF(E114&gt;E113,1,0)+IF(F114&gt;F113,1,0)+IF(G114&gt;G113,1,0)+IF(H114&gt;H113,1,0)</f>
        <v>0</v>
      </c>
      <c r="L114" s="21">
        <f t="shared" si="16"/>
        <v>0</v>
      </c>
      <c r="M114" s="21">
        <f>K113</f>
        <v>0</v>
      </c>
      <c r="N114" s="21">
        <f t="shared" si="17"/>
        <v>0</v>
      </c>
      <c r="O114" s="21">
        <f t="shared" si="18"/>
        <v>0</v>
      </c>
      <c r="P114" s="21">
        <f>COUNTIF(D113:H113,"&lt;&gt;") * 5 -SUM(D113:H113)</f>
        <v>0</v>
      </c>
      <c r="Q114" s="21">
        <f t="shared" si="19"/>
        <v>0</v>
      </c>
      <c r="R114" s="21" t="s">
        <v>63</v>
      </c>
      <c r="S114" s="21" t="s">
        <v>63</v>
      </c>
      <c r="T114" s="22"/>
    </row>
    <row r="115" spans="1:20" s="17" customFormat="1" ht="14.25" x14ac:dyDescent="0.25">
      <c r="A115" s="29">
        <v>57</v>
      </c>
      <c r="B115" s="18" t="s">
        <v>63</v>
      </c>
      <c r="C115" s="18" t="s">
        <v>63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5"/>
        <v>1</v>
      </c>
      <c r="K115" s="18">
        <f>IF(D115&gt;D116,1,0)+IF(E115&gt;E116,1,0)+IF(F115&gt;F116,1,0)+IF(G115&gt;G116,1,0)+IF(H115&gt;H116,1,0)</f>
        <v>0</v>
      </c>
      <c r="L115" s="18">
        <f t="shared" si="16"/>
        <v>0</v>
      </c>
      <c r="M115" s="18">
        <f>K116</f>
        <v>0</v>
      </c>
      <c r="N115" s="18">
        <f t="shared" si="17"/>
        <v>0</v>
      </c>
      <c r="O115" s="18">
        <f t="shared" si="18"/>
        <v>0</v>
      </c>
      <c r="P115" s="18">
        <f>COUNTIF(D116:H116,"&lt;&gt;") * 5 -SUM(D116:H116)</f>
        <v>0</v>
      </c>
      <c r="Q115" s="18">
        <f t="shared" si="19"/>
        <v>0</v>
      </c>
      <c r="R115" s="18" t="s">
        <v>63</v>
      </c>
      <c r="S115" s="18" t="s">
        <v>63</v>
      </c>
      <c r="T115" s="19"/>
    </row>
    <row r="116" spans="1:20" s="17" customFormat="1" ht="14.25" x14ac:dyDescent="0.25">
      <c r="A116" s="29"/>
      <c r="B116" s="18" t="s">
        <v>63</v>
      </c>
      <c r="C116" s="18" t="s">
        <v>63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5"/>
        <v>1</v>
      </c>
      <c r="K116" s="18">
        <f>IF(D116&gt;D115,1,0)+IF(E116&gt;E115,1,0)+IF(F116&gt;F115,1,0)+IF(G116&gt;G115,1,0)+IF(H116&gt;H115,1,0)</f>
        <v>0</v>
      </c>
      <c r="L116" s="18">
        <f t="shared" si="16"/>
        <v>0</v>
      </c>
      <c r="M116" s="18">
        <f>K115</f>
        <v>0</v>
      </c>
      <c r="N116" s="18">
        <f t="shared" si="17"/>
        <v>0</v>
      </c>
      <c r="O116" s="18">
        <f t="shared" si="18"/>
        <v>0</v>
      </c>
      <c r="P116" s="18">
        <f>COUNTIF(D115:H115,"&lt;&gt;") * 5 -SUM(D115:H115)</f>
        <v>0</v>
      </c>
      <c r="Q116" s="18">
        <f t="shared" si="19"/>
        <v>0</v>
      </c>
      <c r="R116" s="18" t="s">
        <v>63</v>
      </c>
      <c r="S116" s="18" t="s">
        <v>63</v>
      </c>
      <c r="T116" s="19"/>
    </row>
    <row r="117" spans="1:20" s="20" customFormat="1" ht="14.25" x14ac:dyDescent="0.25">
      <c r="A117" s="28">
        <v>58</v>
      </c>
      <c r="B117" s="21" t="s">
        <v>63</v>
      </c>
      <c r="C117" s="21" t="s">
        <v>63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5"/>
        <v>1</v>
      </c>
      <c r="K117" s="21">
        <f>IF(D117&gt;D118,1,0)+IF(E117&gt;E118,1,0)+IF(F117&gt;F118,1,0)+IF(G117&gt;G118,1,0)+IF(H117&gt;H118,1,0)</f>
        <v>0</v>
      </c>
      <c r="L117" s="21">
        <f t="shared" si="16"/>
        <v>0</v>
      </c>
      <c r="M117" s="21">
        <f>K118</f>
        <v>0</v>
      </c>
      <c r="N117" s="21">
        <f t="shared" si="17"/>
        <v>0</v>
      </c>
      <c r="O117" s="21">
        <f t="shared" si="18"/>
        <v>0</v>
      </c>
      <c r="P117" s="21">
        <f>COUNTIF(D118:H118,"&lt;&gt;") * 5 -SUM(D118:H118)</f>
        <v>0</v>
      </c>
      <c r="Q117" s="21">
        <f t="shared" si="19"/>
        <v>0</v>
      </c>
      <c r="R117" s="21" t="s">
        <v>63</v>
      </c>
      <c r="S117" s="21" t="s">
        <v>63</v>
      </c>
      <c r="T117" s="22"/>
    </row>
    <row r="118" spans="1:20" s="20" customFormat="1" ht="14.25" x14ac:dyDescent="0.25">
      <c r="A118" s="28"/>
      <c r="B118" s="21" t="s">
        <v>63</v>
      </c>
      <c r="C118" s="21" t="s">
        <v>63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5"/>
        <v>1</v>
      </c>
      <c r="K118" s="21">
        <f>IF(D118&gt;D117,1,0)+IF(E118&gt;E117,1,0)+IF(F118&gt;F117,1,0)+IF(G118&gt;G117,1,0)+IF(H118&gt;H117,1,0)</f>
        <v>0</v>
      </c>
      <c r="L118" s="21">
        <f t="shared" si="16"/>
        <v>0</v>
      </c>
      <c r="M118" s="21">
        <f>K117</f>
        <v>0</v>
      </c>
      <c r="N118" s="21">
        <f t="shared" si="17"/>
        <v>0</v>
      </c>
      <c r="O118" s="21">
        <f t="shared" si="18"/>
        <v>0</v>
      </c>
      <c r="P118" s="21">
        <f>COUNTIF(D117:H117,"&lt;&gt;") * 5 -SUM(D117:H117)</f>
        <v>0</v>
      </c>
      <c r="Q118" s="21">
        <f t="shared" si="19"/>
        <v>0</v>
      </c>
      <c r="R118" s="21" t="s">
        <v>63</v>
      </c>
      <c r="S118" s="21" t="s">
        <v>63</v>
      </c>
      <c r="T118" s="22"/>
    </row>
    <row r="119" spans="1:20" s="17" customFormat="1" ht="14.25" x14ac:dyDescent="0.25">
      <c r="A119" s="29">
        <v>59</v>
      </c>
      <c r="B119" s="18" t="s">
        <v>63</v>
      </c>
      <c r="C119" s="18" t="s">
        <v>63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5"/>
        <v>1</v>
      </c>
      <c r="K119" s="18">
        <f>IF(D119&gt;D120,1,0)+IF(E119&gt;E120,1,0)+IF(F119&gt;F120,1,0)+IF(G119&gt;G120,1,0)+IF(H119&gt;H120,1,0)</f>
        <v>0</v>
      </c>
      <c r="L119" s="18">
        <f t="shared" si="16"/>
        <v>0</v>
      </c>
      <c r="M119" s="18">
        <f>K120</f>
        <v>0</v>
      </c>
      <c r="N119" s="18">
        <f t="shared" si="17"/>
        <v>0</v>
      </c>
      <c r="O119" s="18">
        <f t="shared" si="18"/>
        <v>0</v>
      </c>
      <c r="P119" s="18">
        <f>COUNTIF(D120:H120,"&lt;&gt;") * 5 -SUM(D120:H120)</f>
        <v>0</v>
      </c>
      <c r="Q119" s="18">
        <f t="shared" si="19"/>
        <v>0</v>
      </c>
      <c r="R119" s="18" t="s">
        <v>63</v>
      </c>
      <c r="S119" s="18" t="s">
        <v>63</v>
      </c>
      <c r="T119" s="19"/>
    </row>
    <row r="120" spans="1:20" s="17" customFormat="1" ht="14.25" x14ac:dyDescent="0.25">
      <c r="A120" s="29"/>
      <c r="B120" s="18" t="s">
        <v>63</v>
      </c>
      <c r="C120" s="18" t="s">
        <v>63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5"/>
        <v>1</v>
      </c>
      <c r="K120" s="18">
        <f>IF(D120&gt;D119,1,0)+IF(E120&gt;E119,1,0)+IF(F120&gt;F119,1,0)+IF(G120&gt;G119,1,0)+IF(H120&gt;H119,1,0)</f>
        <v>0</v>
      </c>
      <c r="L120" s="18">
        <f t="shared" si="16"/>
        <v>0</v>
      </c>
      <c r="M120" s="18">
        <f>K119</f>
        <v>0</v>
      </c>
      <c r="N120" s="18">
        <f t="shared" si="17"/>
        <v>0</v>
      </c>
      <c r="O120" s="18">
        <f t="shared" si="18"/>
        <v>0</v>
      </c>
      <c r="P120" s="18">
        <f>COUNTIF(D119:H119,"&lt;&gt;") * 5 -SUM(D119:H119)</f>
        <v>0</v>
      </c>
      <c r="Q120" s="18">
        <f t="shared" si="19"/>
        <v>0</v>
      </c>
      <c r="R120" s="18" t="s">
        <v>63</v>
      </c>
      <c r="S120" s="18" t="s">
        <v>63</v>
      </c>
      <c r="T120" s="19"/>
    </row>
    <row r="121" spans="1:20" s="20" customFormat="1" ht="14.25" x14ac:dyDescent="0.25">
      <c r="A121" s="28">
        <v>60</v>
      </c>
      <c r="B121" s="21" t="s">
        <v>63</v>
      </c>
      <c r="C121" s="21" t="s">
        <v>63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5"/>
        <v>1</v>
      </c>
      <c r="K121" s="21">
        <f>IF(D121&gt;D122,1,0)+IF(E121&gt;E122,1,0)+IF(F121&gt;F122,1,0)+IF(G121&gt;G122,1,0)+IF(H121&gt;H122,1,0)</f>
        <v>0</v>
      </c>
      <c r="L121" s="21">
        <f t="shared" si="16"/>
        <v>0</v>
      </c>
      <c r="M121" s="21">
        <f>K122</f>
        <v>0</v>
      </c>
      <c r="N121" s="21">
        <f t="shared" si="17"/>
        <v>0</v>
      </c>
      <c r="O121" s="21">
        <f t="shared" si="18"/>
        <v>0</v>
      </c>
      <c r="P121" s="21">
        <f>COUNTIF(D122:H122,"&lt;&gt;") * 5 -SUM(D122:H122)</f>
        <v>0</v>
      </c>
      <c r="Q121" s="21">
        <f t="shared" si="19"/>
        <v>0</v>
      </c>
      <c r="R121" s="21" t="s">
        <v>63</v>
      </c>
      <c r="S121" s="21" t="s">
        <v>63</v>
      </c>
      <c r="T121" s="22"/>
    </row>
    <row r="122" spans="1:20" s="20" customFormat="1" ht="14.25" x14ac:dyDescent="0.25">
      <c r="A122" s="28"/>
      <c r="B122" s="21" t="s">
        <v>63</v>
      </c>
      <c r="C122" s="21" t="s">
        <v>63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5"/>
        <v>1</v>
      </c>
      <c r="K122" s="21">
        <f>IF(D122&gt;D121,1,0)+IF(E122&gt;E121,1,0)+IF(F122&gt;F121,1,0)+IF(G122&gt;G121,1,0)+IF(H122&gt;H121,1,0)</f>
        <v>0</v>
      </c>
      <c r="L122" s="21">
        <f t="shared" si="16"/>
        <v>0</v>
      </c>
      <c r="M122" s="21">
        <f>K121</f>
        <v>0</v>
      </c>
      <c r="N122" s="21">
        <f t="shared" si="17"/>
        <v>0</v>
      </c>
      <c r="O122" s="21">
        <f t="shared" si="18"/>
        <v>0</v>
      </c>
      <c r="P122" s="21">
        <f>COUNTIF(D121:H121,"&lt;&gt;") * 5 -SUM(D121:H121)</f>
        <v>0</v>
      </c>
      <c r="Q122" s="21">
        <f t="shared" si="19"/>
        <v>0</v>
      </c>
      <c r="R122" s="21" t="s">
        <v>63</v>
      </c>
      <c r="S122" s="21" t="s">
        <v>63</v>
      </c>
      <c r="T122" s="22"/>
    </row>
  </sheetData>
  <mergeCells count="68">
    <mergeCell ref="D1:H1"/>
    <mergeCell ref="I1:J1"/>
    <mergeCell ref="K1:N1"/>
    <mergeCell ref="O1:Q1"/>
    <mergeCell ref="R1:S1"/>
    <mergeCell ref="A1:A2"/>
    <mergeCell ref="B1:B2"/>
    <mergeCell ref="C1:C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17:A118"/>
    <mergeCell ref="A119:A120"/>
    <mergeCell ref="A121:A122"/>
    <mergeCell ref="A107:A108"/>
    <mergeCell ref="A109:A110"/>
    <mergeCell ref="A111:A112"/>
    <mergeCell ref="A113:A114"/>
    <mergeCell ref="A115:A116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workbookViewId="0">
      <selection activeCell="R7" sqref="R7"/>
    </sheetView>
  </sheetViews>
  <sheetFormatPr baseColWidth="10" defaultColWidth="8.85546875" defaultRowHeight="15" x14ac:dyDescent="0.25"/>
  <cols>
    <col min="1" max="1" width="10" customWidth="1"/>
    <col min="2" max="2" width="6" customWidth="1"/>
    <col min="3" max="3" width="21" customWidth="1"/>
    <col min="4" max="10" width="4.42578125" customWidth="1"/>
    <col min="11" max="13" width="10" customWidth="1"/>
    <col min="14" max="19" width="6" customWidth="1"/>
    <col min="20" max="20" width="21" style="13" customWidth="1"/>
  </cols>
  <sheetData>
    <row r="1" spans="1:20" x14ac:dyDescent="0.25">
      <c r="A1" s="23" t="s">
        <v>52</v>
      </c>
      <c r="B1" s="23" t="s">
        <v>15</v>
      </c>
      <c r="C1" s="23" t="s">
        <v>16</v>
      </c>
      <c r="D1" s="23" t="s">
        <v>53</v>
      </c>
      <c r="E1" s="23"/>
      <c r="F1" s="23"/>
      <c r="G1" s="23"/>
      <c r="H1" s="23"/>
      <c r="I1" s="23" t="s">
        <v>54</v>
      </c>
      <c r="J1" s="23"/>
      <c r="K1" s="23" t="s">
        <v>55</v>
      </c>
      <c r="L1" s="23"/>
      <c r="M1" s="23"/>
      <c r="N1" s="23"/>
      <c r="O1" s="23" t="s">
        <v>56</v>
      </c>
      <c r="P1" s="23"/>
      <c r="Q1" s="23"/>
      <c r="R1" s="23" t="s">
        <v>21</v>
      </c>
      <c r="S1" s="23"/>
    </row>
    <row r="2" spans="1:20" x14ac:dyDescent="0.25">
      <c r="A2" s="23"/>
      <c r="B2" s="23"/>
      <c r="C2" s="23"/>
      <c r="D2" s="14" t="s">
        <v>57</v>
      </c>
      <c r="E2" s="14" t="s">
        <v>58</v>
      </c>
      <c r="F2" s="14" t="s">
        <v>59</v>
      </c>
      <c r="G2" s="14" t="s">
        <v>60</v>
      </c>
      <c r="H2" s="14" t="s">
        <v>61</v>
      </c>
      <c r="I2" s="14" t="s">
        <v>26</v>
      </c>
      <c r="J2" s="14" t="s">
        <v>27</v>
      </c>
      <c r="K2" s="14" t="s">
        <v>26</v>
      </c>
      <c r="L2" s="14" t="s">
        <v>31</v>
      </c>
      <c r="M2" s="14" t="s">
        <v>27</v>
      </c>
      <c r="N2" s="14" t="s">
        <v>28</v>
      </c>
      <c r="O2" s="14" t="s">
        <v>62</v>
      </c>
      <c r="P2" s="14" t="s">
        <v>34</v>
      </c>
      <c r="Q2" s="14" t="s">
        <v>37</v>
      </c>
      <c r="R2" s="15" t="s">
        <v>63</v>
      </c>
      <c r="S2" s="16" t="s">
        <v>63</v>
      </c>
      <c r="T2" s="14" t="s">
        <v>64</v>
      </c>
    </row>
    <row r="3" spans="1:20" s="17" customFormat="1" ht="14.25" x14ac:dyDescent="0.25">
      <c r="A3" s="29">
        <v>1</v>
      </c>
      <c r="B3" s="18">
        <v>2</v>
      </c>
      <c r="C3" s="18" t="s">
        <v>67</v>
      </c>
      <c r="D3" s="18">
        <v>5</v>
      </c>
      <c r="E3" s="18">
        <v>4</v>
      </c>
      <c r="F3" s="18"/>
      <c r="G3" s="18"/>
      <c r="H3" s="18"/>
      <c r="I3" s="18">
        <f>IF(K3&gt;K4,1,0)</f>
        <v>1</v>
      </c>
      <c r="J3" s="18">
        <f t="shared" ref="J3:J34" si="0">IF(I3=0,1,0)</f>
        <v>0</v>
      </c>
      <c r="K3" s="18">
        <f>IF(D3&gt;D4,1,0)+IF(E3&gt;E4,1,0)+IF(F3&gt;F4,1,0)+IF(G3&gt;G4,1,0)+IF(H3&gt;H4,1,0)</f>
        <v>2</v>
      </c>
      <c r="L3" s="18">
        <f t="shared" ref="L3:L34" si="1">N3-K3-M3</f>
        <v>0</v>
      </c>
      <c r="M3" s="18">
        <f>K4</f>
        <v>0</v>
      </c>
      <c r="N3" s="18">
        <f t="shared" ref="N3:N34" si="2">IF(ISBLANK(D3),0,1)+IF(ISBLANK(E3),0,1)+IF(ISBLANK(F3),0,1)+IF(ISBLANK(G3),0,1)+IF(ISBLANK(H3),0,1)</f>
        <v>2</v>
      </c>
      <c r="O3" s="18">
        <f t="shared" ref="O3:O34" si="3">SUM(D3:H3)</f>
        <v>9</v>
      </c>
      <c r="P3" s="18">
        <f>COUNTIF(D4:H4,"&lt;&gt;") * 5 -SUM(D4:H4)</f>
        <v>10</v>
      </c>
      <c r="Q3" s="18">
        <f t="shared" ref="Q3:Q34" si="4">IFERROR(O3-P3,0)</f>
        <v>-1</v>
      </c>
      <c r="R3" s="18" t="s">
        <v>63</v>
      </c>
      <c r="S3" s="18" t="s">
        <v>63</v>
      </c>
      <c r="T3" s="19"/>
    </row>
    <row r="4" spans="1:20" s="17" customFormat="1" ht="14.25" x14ac:dyDescent="0.25">
      <c r="A4" s="29"/>
      <c r="B4" s="18">
        <v>9</v>
      </c>
      <c r="C4" s="18" t="s">
        <v>49</v>
      </c>
      <c r="D4" s="18">
        <v>0</v>
      </c>
      <c r="E4" s="18">
        <v>0</v>
      </c>
      <c r="F4" s="18"/>
      <c r="G4" s="18"/>
      <c r="H4" s="18"/>
      <c r="I4" s="18">
        <f>IF(K4&gt;K3,1,0)</f>
        <v>0</v>
      </c>
      <c r="J4" s="18">
        <f t="shared" si="0"/>
        <v>1</v>
      </c>
      <c r="K4" s="18">
        <f>IF(D4&gt;D3,1,0)+IF(E4&gt;E3,1,0)+IF(F4&gt;F3,1,0)+IF(G4&gt;G3,1,0)+IF(H4&gt;H3,1,0)</f>
        <v>0</v>
      </c>
      <c r="L4" s="18">
        <f t="shared" si="1"/>
        <v>0</v>
      </c>
      <c r="M4" s="18">
        <f>K3</f>
        <v>2</v>
      </c>
      <c r="N4" s="18">
        <f t="shared" si="2"/>
        <v>2</v>
      </c>
      <c r="O4" s="18">
        <f t="shared" si="3"/>
        <v>0</v>
      </c>
      <c r="P4" s="18">
        <f>COUNTIF(D3:H3,"&lt;&gt;") * 5 -SUM(D3:H3)</f>
        <v>1</v>
      </c>
      <c r="Q4" s="18">
        <f t="shared" si="4"/>
        <v>-1</v>
      </c>
      <c r="R4" s="18" t="s">
        <v>63</v>
      </c>
      <c r="S4" s="18" t="s">
        <v>63</v>
      </c>
      <c r="T4" s="19"/>
    </row>
    <row r="5" spans="1:20" s="20" customFormat="1" ht="14.25" x14ac:dyDescent="0.25">
      <c r="A5" s="28">
        <v>2</v>
      </c>
      <c r="B5" s="21">
        <v>10</v>
      </c>
      <c r="C5" s="21" t="s">
        <v>50</v>
      </c>
      <c r="D5" s="21">
        <v>0</v>
      </c>
      <c r="E5" s="21">
        <v>2</v>
      </c>
      <c r="F5" s="21">
        <v>4</v>
      </c>
      <c r="G5" s="21"/>
      <c r="H5" s="21"/>
      <c r="I5" s="21">
        <f>IF(K5&gt;K6,1,0)</f>
        <v>1</v>
      </c>
      <c r="J5" s="21">
        <f t="shared" si="0"/>
        <v>0</v>
      </c>
      <c r="K5" s="21">
        <f>IF(D5&gt;D6,1,0)+IF(E5&gt;E6,1,0)+IF(F5&gt;F6,1,0)+IF(G5&gt;G6,1,0)+IF(H5&gt;H6,1,0)</f>
        <v>2</v>
      </c>
      <c r="L5" s="21">
        <f t="shared" si="1"/>
        <v>0</v>
      </c>
      <c r="M5" s="21">
        <f>K6</f>
        <v>1</v>
      </c>
      <c r="N5" s="21">
        <f t="shared" si="2"/>
        <v>3</v>
      </c>
      <c r="O5" s="21">
        <f t="shared" si="3"/>
        <v>6</v>
      </c>
      <c r="P5" s="21">
        <f>COUNTIF(D6:H6,"&lt;&gt;") * 5 -SUM(D6:H6)</f>
        <v>11</v>
      </c>
      <c r="Q5" s="21">
        <f t="shared" si="4"/>
        <v>-5</v>
      </c>
      <c r="R5" s="21" t="s">
        <v>63</v>
      </c>
      <c r="S5" s="21" t="s">
        <v>63</v>
      </c>
      <c r="T5" s="22"/>
    </row>
    <row r="6" spans="1:20" s="20" customFormat="1" ht="14.25" x14ac:dyDescent="0.25">
      <c r="A6" s="28"/>
      <c r="B6" s="21">
        <v>7</v>
      </c>
      <c r="C6" s="21" t="s">
        <v>47</v>
      </c>
      <c r="D6" s="21">
        <v>4</v>
      </c>
      <c r="E6" s="21">
        <v>0</v>
      </c>
      <c r="F6" s="21">
        <v>0</v>
      </c>
      <c r="G6" s="21"/>
      <c r="H6" s="21"/>
      <c r="I6" s="21">
        <f>IF(K6&gt;K5,1,0)</f>
        <v>0</v>
      </c>
      <c r="J6" s="21">
        <f t="shared" si="0"/>
        <v>1</v>
      </c>
      <c r="K6" s="21">
        <f>IF(D6&gt;D5,1,0)+IF(E6&gt;E5,1,0)+IF(F6&gt;F5,1,0)+IF(G6&gt;G5,1,0)+IF(H6&gt;H5,1,0)</f>
        <v>1</v>
      </c>
      <c r="L6" s="21">
        <f t="shared" si="1"/>
        <v>0</v>
      </c>
      <c r="M6" s="21">
        <f>K5</f>
        <v>2</v>
      </c>
      <c r="N6" s="21">
        <f t="shared" si="2"/>
        <v>3</v>
      </c>
      <c r="O6" s="21">
        <f t="shared" si="3"/>
        <v>4</v>
      </c>
      <c r="P6" s="21">
        <f>COUNTIF(D5:H5,"&lt;&gt;") * 5 -SUM(D5:H5)</f>
        <v>9</v>
      </c>
      <c r="Q6" s="21">
        <f t="shared" si="4"/>
        <v>-5</v>
      </c>
      <c r="R6" s="21" t="s">
        <v>63</v>
      </c>
      <c r="S6" s="21" t="s">
        <v>63</v>
      </c>
      <c r="T6" s="22"/>
    </row>
    <row r="7" spans="1:20" s="17" customFormat="1" ht="14.25" x14ac:dyDescent="0.25">
      <c r="A7" s="29">
        <v>3</v>
      </c>
      <c r="B7" s="18">
        <v>2</v>
      </c>
      <c r="C7" s="18" t="s">
        <v>67</v>
      </c>
      <c r="D7" s="18">
        <v>5</v>
      </c>
      <c r="E7" s="18">
        <v>5</v>
      </c>
      <c r="F7" s="18"/>
      <c r="G7" s="18"/>
      <c r="H7" s="18"/>
      <c r="I7" s="18">
        <f>IF(K7&gt;K8,1,0)</f>
        <v>1</v>
      </c>
      <c r="J7" s="18">
        <f t="shared" si="0"/>
        <v>0</v>
      </c>
      <c r="K7" s="18">
        <f>IF(D7&gt;D8,1,0)+IF(E7&gt;E8,1,0)+IF(F7&gt;F8,1,0)+IF(G7&gt;G8,1,0)+IF(H7&gt;H8,1,0)</f>
        <v>2</v>
      </c>
      <c r="L7" s="18">
        <f t="shared" si="1"/>
        <v>0</v>
      </c>
      <c r="M7" s="18">
        <f>K8</f>
        <v>0</v>
      </c>
      <c r="N7" s="18">
        <f t="shared" si="2"/>
        <v>2</v>
      </c>
      <c r="O7" s="18">
        <f t="shared" si="3"/>
        <v>10</v>
      </c>
      <c r="P7" s="18">
        <f>COUNTIF(D8:H8,"&lt;&gt;") * 5 -SUM(D8:H8)</f>
        <v>10</v>
      </c>
      <c r="Q7" s="18">
        <f t="shared" si="4"/>
        <v>0</v>
      </c>
      <c r="R7" s="18">
        <v>1</v>
      </c>
      <c r="S7" s="18" t="s">
        <v>63</v>
      </c>
      <c r="T7" s="19"/>
    </row>
    <row r="8" spans="1:20" s="17" customFormat="1" ht="14.25" x14ac:dyDescent="0.25">
      <c r="A8" s="29"/>
      <c r="B8" s="18">
        <v>10</v>
      </c>
      <c r="C8" s="18" t="s">
        <v>50</v>
      </c>
      <c r="D8" s="18">
        <v>0</v>
      </c>
      <c r="E8" s="18">
        <v>0</v>
      </c>
      <c r="F8" s="18"/>
      <c r="G8" s="18"/>
      <c r="H8" s="18"/>
      <c r="I8" s="18">
        <f>IF(K8&gt;K7,1,0)</f>
        <v>0</v>
      </c>
      <c r="J8" s="18">
        <f t="shared" si="0"/>
        <v>1</v>
      </c>
      <c r="K8" s="18">
        <f>IF(D8&gt;D7,1,0)+IF(E8&gt;E7,1,0)+IF(F8&gt;F7,1,0)+IF(G8&gt;G7,1,0)+IF(H8&gt;H7,1,0)</f>
        <v>0</v>
      </c>
      <c r="L8" s="18">
        <f t="shared" si="1"/>
        <v>0</v>
      </c>
      <c r="M8" s="18">
        <f>K7</f>
        <v>2</v>
      </c>
      <c r="N8" s="18">
        <f t="shared" si="2"/>
        <v>2</v>
      </c>
      <c r="O8" s="18">
        <f t="shared" si="3"/>
        <v>0</v>
      </c>
      <c r="P8" s="18">
        <f>COUNTIF(D7:H7,"&lt;&gt;") * 5 -SUM(D7:H7)</f>
        <v>0</v>
      </c>
      <c r="Q8" s="18">
        <f t="shared" si="4"/>
        <v>0</v>
      </c>
      <c r="R8" s="18" t="s">
        <v>63</v>
      </c>
      <c r="S8" s="18" t="s">
        <v>63</v>
      </c>
      <c r="T8" s="19"/>
    </row>
    <row r="9" spans="1:20" s="20" customFormat="1" ht="14.25" x14ac:dyDescent="0.25">
      <c r="A9" s="28">
        <v>4</v>
      </c>
      <c r="B9" s="21">
        <v>7</v>
      </c>
      <c r="C9" s="21" t="s">
        <v>47</v>
      </c>
      <c r="D9" s="21">
        <v>0</v>
      </c>
      <c r="E9" s="21">
        <v>0</v>
      </c>
      <c r="F9" s="21"/>
      <c r="G9" s="21"/>
      <c r="H9" s="21"/>
      <c r="I9" s="21">
        <f>IF(K9&gt;K10,1,0)</f>
        <v>0</v>
      </c>
      <c r="J9" s="21">
        <f t="shared" si="0"/>
        <v>1</v>
      </c>
      <c r="K9" s="21">
        <f>IF(D9&gt;D10,1,0)+IF(E9&gt;E10,1,0)+IF(F9&gt;F10,1,0)+IF(G9&gt;G10,1,0)+IF(H9&gt;H10,1,0)</f>
        <v>0</v>
      </c>
      <c r="L9" s="21">
        <f t="shared" si="1"/>
        <v>0</v>
      </c>
      <c r="M9" s="21">
        <f>K10</f>
        <v>2</v>
      </c>
      <c r="N9" s="21">
        <f t="shared" si="2"/>
        <v>2</v>
      </c>
      <c r="O9" s="21">
        <f t="shared" si="3"/>
        <v>0</v>
      </c>
      <c r="P9" s="21">
        <f>COUNTIF(D10:H10,"&lt;&gt;") * 5 -SUM(D10:H10)</f>
        <v>4</v>
      </c>
      <c r="Q9" s="21">
        <f t="shared" si="4"/>
        <v>-4</v>
      </c>
      <c r="R9" s="21" t="s">
        <v>63</v>
      </c>
      <c r="S9" s="21" t="s">
        <v>63</v>
      </c>
      <c r="T9" s="22"/>
    </row>
    <row r="10" spans="1:20" s="20" customFormat="1" ht="14.25" x14ac:dyDescent="0.25">
      <c r="A10" s="28"/>
      <c r="B10" s="21">
        <v>2</v>
      </c>
      <c r="C10" s="21" t="s">
        <v>67</v>
      </c>
      <c r="D10" s="21">
        <v>3</v>
      </c>
      <c r="E10" s="21">
        <v>3</v>
      </c>
      <c r="F10" s="21"/>
      <c r="G10" s="21"/>
      <c r="H10" s="21"/>
      <c r="I10" s="21">
        <f>IF(K10&gt;K9,1,0)</f>
        <v>1</v>
      </c>
      <c r="J10" s="21">
        <f t="shared" si="0"/>
        <v>0</v>
      </c>
      <c r="K10" s="21">
        <f>IF(D10&gt;D9,1,0)+IF(E10&gt;E9,1,0)+IF(F10&gt;F9,1,0)+IF(G10&gt;G9,1,0)+IF(H10&gt;H9,1,0)</f>
        <v>2</v>
      </c>
      <c r="L10" s="21">
        <f t="shared" si="1"/>
        <v>0</v>
      </c>
      <c r="M10" s="21">
        <f>K9</f>
        <v>0</v>
      </c>
      <c r="N10" s="21">
        <f t="shared" si="2"/>
        <v>2</v>
      </c>
      <c r="O10" s="21">
        <f t="shared" si="3"/>
        <v>6</v>
      </c>
      <c r="P10" s="21">
        <f>COUNTIF(D9:H9,"&lt;&gt;") * 5 -SUM(D9:H9)</f>
        <v>10</v>
      </c>
      <c r="Q10" s="21">
        <f t="shared" si="4"/>
        <v>-4</v>
      </c>
      <c r="R10" s="21" t="s">
        <v>63</v>
      </c>
      <c r="S10" s="21" t="s">
        <v>63</v>
      </c>
      <c r="T10" s="22"/>
    </row>
    <row r="11" spans="1:20" s="17" customFormat="1" ht="14.25" x14ac:dyDescent="0.25">
      <c r="A11" s="29">
        <v>5</v>
      </c>
      <c r="B11" s="18">
        <v>10</v>
      </c>
      <c r="C11" s="18" t="s">
        <v>50</v>
      </c>
      <c r="D11" s="18">
        <v>5</v>
      </c>
      <c r="E11" s="18">
        <v>5</v>
      </c>
      <c r="F11" s="18"/>
      <c r="G11" s="18"/>
      <c r="H11" s="18"/>
      <c r="I11" s="18">
        <f>IF(K11&gt;K12,1,0)</f>
        <v>1</v>
      </c>
      <c r="J11" s="18">
        <f t="shared" si="0"/>
        <v>0</v>
      </c>
      <c r="K11" s="18">
        <f>IF(D11&gt;D12,1,0)+IF(E11&gt;E12,1,0)+IF(F11&gt;F12,1,0)+IF(G11&gt;G12,1,0)+IF(H11&gt;H12,1,0)</f>
        <v>2</v>
      </c>
      <c r="L11" s="18">
        <f t="shared" si="1"/>
        <v>0</v>
      </c>
      <c r="M11" s="18">
        <f>K12</f>
        <v>0</v>
      </c>
      <c r="N11" s="18">
        <f t="shared" si="2"/>
        <v>2</v>
      </c>
      <c r="O11" s="18">
        <f t="shared" si="3"/>
        <v>10</v>
      </c>
      <c r="P11" s="18">
        <f>COUNTIF(D12:H12,"&lt;&gt;") * 5 -SUM(D12:H12)</f>
        <v>10</v>
      </c>
      <c r="Q11" s="18">
        <f t="shared" si="4"/>
        <v>0</v>
      </c>
      <c r="R11" s="18" t="s">
        <v>63</v>
      </c>
      <c r="S11" s="18" t="s">
        <v>63</v>
      </c>
      <c r="T11" s="19"/>
    </row>
    <row r="12" spans="1:20" s="17" customFormat="1" ht="14.25" x14ac:dyDescent="0.25">
      <c r="A12" s="29"/>
      <c r="B12" s="18">
        <v>9</v>
      </c>
      <c r="C12" s="18" t="s">
        <v>49</v>
      </c>
      <c r="D12" s="18">
        <v>0</v>
      </c>
      <c r="E12" s="18">
        <v>0</v>
      </c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>IF(D12&gt;D11,1,0)+IF(E12&gt;E11,1,0)+IF(F12&gt;F11,1,0)+IF(G12&gt;G11,1,0)+IF(H12&gt;H11,1,0)</f>
        <v>0</v>
      </c>
      <c r="L12" s="18">
        <f t="shared" si="1"/>
        <v>0</v>
      </c>
      <c r="M12" s="18">
        <f>K11</f>
        <v>2</v>
      </c>
      <c r="N12" s="18">
        <f t="shared" si="2"/>
        <v>2</v>
      </c>
      <c r="O12" s="18">
        <f t="shared" si="3"/>
        <v>0</v>
      </c>
      <c r="P12" s="18">
        <f>COUNTIF(D11:H11,"&lt;&gt;") * 5 -SUM(D11:H11)</f>
        <v>0</v>
      </c>
      <c r="Q12" s="18">
        <f t="shared" si="4"/>
        <v>0</v>
      </c>
      <c r="R12" s="18" t="s">
        <v>63</v>
      </c>
      <c r="S12" s="18" t="s">
        <v>63</v>
      </c>
      <c r="T12" s="19"/>
    </row>
    <row r="13" spans="1:20" s="20" customFormat="1" ht="14.25" x14ac:dyDescent="0.25">
      <c r="A13" s="28">
        <v>6</v>
      </c>
      <c r="B13" s="21">
        <v>7</v>
      </c>
      <c r="C13" s="21" t="s">
        <v>47</v>
      </c>
      <c r="D13" s="21">
        <v>5</v>
      </c>
      <c r="E13" s="21">
        <v>5</v>
      </c>
      <c r="F13" s="21"/>
      <c r="G13" s="21"/>
      <c r="H13" s="21"/>
      <c r="I13" s="21">
        <f>IF(K13&gt;K14,1,0)</f>
        <v>1</v>
      </c>
      <c r="J13" s="21">
        <f t="shared" si="0"/>
        <v>0</v>
      </c>
      <c r="K13" s="21">
        <f>IF(D13&gt;D14,1,0)+IF(E13&gt;E14,1,0)+IF(F13&gt;F14,1,0)+IF(G13&gt;G14,1,0)+IF(H13&gt;H14,1,0)</f>
        <v>2</v>
      </c>
      <c r="L13" s="21">
        <f t="shared" si="1"/>
        <v>0</v>
      </c>
      <c r="M13" s="21">
        <f>K14</f>
        <v>0</v>
      </c>
      <c r="N13" s="21">
        <f t="shared" si="2"/>
        <v>2</v>
      </c>
      <c r="O13" s="21">
        <f t="shared" si="3"/>
        <v>10</v>
      </c>
      <c r="P13" s="21">
        <f>COUNTIF(D14:H14,"&lt;&gt;") * 5 -SUM(D14:H14)</f>
        <v>10</v>
      </c>
      <c r="Q13" s="21">
        <f t="shared" si="4"/>
        <v>0</v>
      </c>
      <c r="R13" s="21" t="s">
        <v>63</v>
      </c>
      <c r="S13" s="21" t="s">
        <v>63</v>
      </c>
      <c r="T13" s="22"/>
    </row>
    <row r="14" spans="1:20" s="20" customFormat="1" ht="14.25" x14ac:dyDescent="0.25">
      <c r="A14" s="28"/>
      <c r="B14" s="21">
        <v>9</v>
      </c>
      <c r="C14" s="21" t="s">
        <v>49</v>
      </c>
      <c r="D14" s="21">
        <v>0</v>
      </c>
      <c r="E14" s="21">
        <v>0</v>
      </c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>IF(D14&gt;D13,1,0)+IF(E14&gt;E13,1,0)+IF(F14&gt;F13,1,0)+IF(G14&gt;G13,1,0)+IF(H14&gt;H13,1,0)</f>
        <v>0</v>
      </c>
      <c r="L14" s="21">
        <f t="shared" si="1"/>
        <v>0</v>
      </c>
      <c r="M14" s="21">
        <f>K13</f>
        <v>2</v>
      </c>
      <c r="N14" s="21">
        <f t="shared" si="2"/>
        <v>2</v>
      </c>
      <c r="O14" s="21">
        <f t="shared" si="3"/>
        <v>0</v>
      </c>
      <c r="P14" s="21">
        <f>COUNTIF(D13:H13,"&lt;&gt;") * 5 -SUM(D13:H13)</f>
        <v>0</v>
      </c>
      <c r="Q14" s="21">
        <f t="shared" si="4"/>
        <v>0</v>
      </c>
      <c r="R14" s="21" t="s">
        <v>63</v>
      </c>
      <c r="S14" s="21" t="s">
        <v>63</v>
      </c>
      <c r="T14" s="22"/>
    </row>
    <row r="15" spans="1:20" s="17" customFormat="1" ht="14.25" x14ac:dyDescent="0.25">
      <c r="A15" s="29">
        <v>7</v>
      </c>
      <c r="B15" s="18" t="s">
        <v>63</v>
      </c>
      <c r="C15" s="18" t="s">
        <v>63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>IF(D15&gt;D16,1,0)+IF(E15&gt;E16,1,0)+IF(F15&gt;F16,1,0)+IF(G15&gt;G16,1,0)+IF(H15&gt;H16,1,0)</f>
        <v>0</v>
      </c>
      <c r="L15" s="18">
        <f t="shared" si="1"/>
        <v>0</v>
      </c>
      <c r="M15" s="18">
        <f>K16</f>
        <v>0</v>
      </c>
      <c r="N15" s="18">
        <f t="shared" si="2"/>
        <v>0</v>
      </c>
      <c r="O15" s="18">
        <f t="shared" si="3"/>
        <v>0</v>
      </c>
      <c r="P15" s="18">
        <f>COUNTIF(D16:H16,"&lt;&gt;") * 5 -SUM(D16:H16)</f>
        <v>0</v>
      </c>
      <c r="Q15" s="18">
        <f t="shared" si="4"/>
        <v>0</v>
      </c>
      <c r="R15" s="18" t="s">
        <v>63</v>
      </c>
      <c r="S15" s="18" t="s">
        <v>63</v>
      </c>
      <c r="T15" s="19"/>
    </row>
    <row r="16" spans="1:20" s="17" customFormat="1" ht="14.25" x14ac:dyDescent="0.25">
      <c r="A16" s="29"/>
      <c r="B16" s="18" t="s">
        <v>63</v>
      </c>
      <c r="C16" s="18" t="s">
        <v>63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>IF(D16&gt;D15,1,0)+IF(E16&gt;E15,1,0)+IF(F16&gt;F15,1,0)+IF(G16&gt;G15,1,0)+IF(H16&gt;H15,1,0)</f>
        <v>0</v>
      </c>
      <c r="L16" s="18">
        <f t="shared" si="1"/>
        <v>0</v>
      </c>
      <c r="M16" s="18">
        <f>K15</f>
        <v>0</v>
      </c>
      <c r="N16" s="18">
        <f t="shared" si="2"/>
        <v>0</v>
      </c>
      <c r="O16" s="18">
        <f t="shared" si="3"/>
        <v>0</v>
      </c>
      <c r="P16" s="18">
        <f>COUNTIF(D15:H15,"&lt;&gt;") * 5 -SUM(D15:H15)</f>
        <v>0</v>
      </c>
      <c r="Q16" s="18">
        <f t="shared" si="4"/>
        <v>0</v>
      </c>
      <c r="R16" s="18" t="s">
        <v>63</v>
      </c>
      <c r="S16" s="18" t="s">
        <v>63</v>
      </c>
      <c r="T16" s="19"/>
    </row>
    <row r="17" spans="1:20" s="20" customFormat="1" ht="14.25" x14ac:dyDescent="0.25">
      <c r="A17" s="28">
        <v>8</v>
      </c>
      <c r="B17" s="21" t="s">
        <v>63</v>
      </c>
      <c r="C17" s="21" t="s">
        <v>63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>IF(D17&gt;D18,1,0)+IF(E17&gt;E18,1,0)+IF(F17&gt;F18,1,0)+IF(G17&gt;G18,1,0)+IF(H17&gt;H18,1,0)</f>
        <v>0</v>
      </c>
      <c r="L17" s="21">
        <f t="shared" si="1"/>
        <v>0</v>
      </c>
      <c r="M17" s="21">
        <f>K18</f>
        <v>0</v>
      </c>
      <c r="N17" s="21">
        <f t="shared" si="2"/>
        <v>0</v>
      </c>
      <c r="O17" s="21">
        <f t="shared" si="3"/>
        <v>0</v>
      </c>
      <c r="P17" s="21">
        <f>COUNTIF(D18:H18,"&lt;&gt;") * 5 -SUM(D18:H18)</f>
        <v>0</v>
      </c>
      <c r="Q17" s="21">
        <f t="shared" si="4"/>
        <v>0</v>
      </c>
      <c r="R17" s="21" t="s">
        <v>63</v>
      </c>
      <c r="S17" s="21" t="s">
        <v>63</v>
      </c>
      <c r="T17" s="22"/>
    </row>
    <row r="18" spans="1:20" s="20" customFormat="1" ht="14.25" x14ac:dyDescent="0.25">
      <c r="A18" s="28"/>
      <c r="B18" s="21" t="s">
        <v>63</v>
      </c>
      <c r="C18" s="21" t="s">
        <v>63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>IF(D18&gt;D17,1,0)+IF(E18&gt;E17,1,0)+IF(F18&gt;F17,1,0)+IF(G18&gt;G17,1,0)+IF(H18&gt;H17,1,0)</f>
        <v>0</v>
      </c>
      <c r="L18" s="21">
        <f t="shared" si="1"/>
        <v>0</v>
      </c>
      <c r="M18" s="21">
        <f>K17</f>
        <v>0</v>
      </c>
      <c r="N18" s="21">
        <f t="shared" si="2"/>
        <v>0</v>
      </c>
      <c r="O18" s="21">
        <f t="shared" si="3"/>
        <v>0</v>
      </c>
      <c r="P18" s="21">
        <f>COUNTIF(D17:H17,"&lt;&gt;") * 5 -SUM(D17:H17)</f>
        <v>0</v>
      </c>
      <c r="Q18" s="21">
        <f t="shared" si="4"/>
        <v>0</v>
      </c>
      <c r="R18" s="21" t="s">
        <v>63</v>
      </c>
      <c r="S18" s="21" t="s">
        <v>63</v>
      </c>
      <c r="T18" s="22"/>
    </row>
    <row r="19" spans="1:20" s="17" customFormat="1" ht="14.25" x14ac:dyDescent="0.25">
      <c r="A19" s="29">
        <v>9</v>
      </c>
      <c r="B19" s="18" t="s">
        <v>63</v>
      </c>
      <c r="C19" s="18" t="s">
        <v>63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>IF(D19&gt;D20,1,0)+IF(E19&gt;E20,1,0)+IF(F19&gt;F20,1,0)+IF(G19&gt;G20,1,0)+IF(H19&gt;H20,1,0)</f>
        <v>0</v>
      </c>
      <c r="L19" s="18">
        <f t="shared" si="1"/>
        <v>0</v>
      </c>
      <c r="M19" s="18">
        <f>K20</f>
        <v>0</v>
      </c>
      <c r="N19" s="18">
        <f t="shared" si="2"/>
        <v>0</v>
      </c>
      <c r="O19" s="18">
        <f t="shared" si="3"/>
        <v>0</v>
      </c>
      <c r="P19" s="18">
        <f>COUNTIF(D20:H20,"&lt;&gt;") * 5 -SUM(D20:H20)</f>
        <v>0</v>
      </c>
      <c r="Q19" s="18">
        <f t="shared" si="4"/>
        <v>0</v>
      </c>
      <c r="R19" s="18" t="s">
        <v>63</v>
      </c>
      <c r="S19" s="18" t="s">
        <v>63</v>
      </c>
      <c r="T19" s="19"/>
    </row>
    <row r="20" spans="1:20" s="17" customFormat="1" ht="14.25" x14ac:dyDescent="0.25">
      <c r="A20" s="29"/>
      <c r="B20" s="18" t="s">
        <v>63</v>
      </c>
      <c r="C20" s="18" t="s">
        <v>63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>IF(D20&gt;D19,1,0)+IF(E20&gt;E19,1,0)+IF(F20&gt;F19,1,0)+IF(G20&gt;G19,1,0)+IF(H20&gt;H19,1,0)</f>
        <v>0</v>
      </c>
      <c r="L20" s="18">
        <f t="shared" si="1"/>
        <v>0</v>
      </c>
      <c r="M20" s="18">
        <f>K19</f>
        <v>0</v>
      </c>
      <c r="N20" s="18">
        <f t="shared" si="2"/>
        <v>0</v>
      </c>
      <c r="O20" s="18">
        <f t="shared" si="3"/>
        <v>0</v>
      </c>
      <c r="P20" s="18">
        <f>COUNTIF(D19:H19,"&lt;&gt;") * 5 -SUM(D19:H19)</f>
        <v>0</v>
      </c>
      <c r="Q20" s="18">
        <f t="shared" si="4"/>
        <v>0</v>
      </c>
      <c r="R20" s="18" t="s">
        <v>63</v>
      </c>
      <c r="S20" s="18" t="s">
        <v>63</v>
      </c>
      <c r="T20" s="19"/>
    </row>
    <row r="21" spans="1:20" s="20" customFormat="1" ht="14.25" x14ac:dyDescent="0.25">
      <c r="A21" s="28">
        <v>10</v>
      </c>
      <c r="B21" s="21" t="s">
        <v>63</v>
      </c>
      <c r="C21" s="21" t="s">
        <v>63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>IF(D21&gt;D22,1,0)+IF(E21&gt;E22,1,0)+IF(F21&gt;F22,1,0)+IF(G21&gt;G22,1,0)+IF(H21&gt;H22,1,0)</f>
        <v>0</v>
      </c>
      <c r="L21" s="21">
        <f t="shared" si="1"/>
        <v>0</v>
      </c>
      <c r="M21" s="21">
        <f>K22</f>
        <v>0</v>
      </c>
      <c r="N21" s="21">
        <f t="shared" si="2"/>
        <v>0</v>
      </c>
      <c r="O21" s="21">
        <f t="shared" si="3"/>
        <v>0</v>
      </c>
      <c r="P21" s="21">
        <f>COUNTIF(D22:H22,"&lt;&gt;") * 5 -SUM(D22:H22)</f>
        <v>0</v>
      </c>
      <c r="Q21" s="21">
        <f t="shared" si="4"/>
        <v>0</v>
      </c>
      <c r="R21" s="21" t="s">
        <v>63</v>
      </c>
      <c r="S21" s="21" t="s">
        <v>63</v>
      </c>
      <c r="T21" s="22"/>
    </row>
    <row r="22" spans="1:20" s="20" customFormat="1" ht="14.25" x14ac:dyDescent="0.25">
      <c r="A22" s="28"/>
      <c r="B22" s="21" t="s">
        <v>63</v>
      </c>
      <c r="C22" s="21" t="s">
        <v>63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>IF(D22&gt;D21,1,0)+IF(E22&gt;E21,1,0)+IF(F22&gt;F21,1,0)+IF(G22&gt;G21,1,0)+IF(H22&gt;H21,1,0)</f>
        <v>0</v>
      </c>
      <c r="L22" s="21">
        <f t="shared" si="1"/>
        <v>0</v>
      </c>
      <c r="M22" s="21">
        <f>K21</f>
        <v>0</v>
      </c>
      <c r="N22" s="21">
        <f t="shared" si="2"/>
        <v>0</v>
      </c>
      <c r="O22" s="21">
        <f t="shared" si="3"/>
        <v>0</v>
      </c>
      <c r="P22" s="21">
        <f>COUNTIF(D21:H21,"&lt;&gt;") * 5 -SUM(D21:H21)</f>
        <v>0</v>
      </c>
      <c r="Q22" s="21">
        <f t="shared" si="4"/>
        <v>0</v>
      </c>
      <c r="R22" s="21" t="s">
        <v>63</v>
      </c>
      <c r="S22" s="21" t="s">
        <v>63</v>
      </c>
      <c r="T22" s="22"/>
    </row>
    <row r="23" spans="1:20" s="17" customFormat="1" ht="14.25" x14ac:dyDescent="0.25">
      <c r="A23" s="29">
        <v>11</v>
      </c>
      <c r="B23" s="18" t="s">
        <v>63</v>
      </c>
      <c r="C23" s="18" t="s">
        <v>63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>IF(D23&gt;D24,1,0)+IF(E23&gt;E24,1,0)+IF(F23&gt;F24,1,0)+IF(G23&gt;G24,1,0)+IF(H23&gt;H24,1,0)</f>
        <v>0</v>
      </c>
      <c r="L23" s="18">
        <f t="shared" si="1"/>
        <v>0</v>
      </c>
      <c r="M23" s="18">
        <f>K24</f>
        <v>0</v>
      </c>
      <c r="N23" s="18">
        <f t="shared" si="2"/>
        <v>0</v>
      </c>
      <c r="O23" s="18">
        <f t="shared" si="3"/>
        <v>0</v>
      </c>
      <c r="P23" s="18">
        <f>COUNTIF(D24:H24,"&lt;&gt;") * 5 -SUM(D24:H24)</f>
        <v>0</v>
      </c>
      <c r="Q23" s="18">
        <f t="shared" si="4"/>
        <v>0</v>
      </c>
      <c r="R23" s="18" t="s">
        <v>63</v>
      </c>
      <c r="S23" s="18" t="s">
        <v>63</v>
      </c>
      <c r="T23" s="19"/>
    </row>
    <row r="24" spans="1:20" s="17" customFormat="1" ht="14.25" x14ac:dyDescent="0.25">
      <c r="A24" s="29"/>
      <c r="B24" s="18" t="s">
        <v>63</v>
      </c>
      <c r="C24" s="18" t="s">
        <v>63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>IF(D24&gt;D23,1,0)+IF(E24&gt;E23,1,0)+IF(F24&gt;F23,1,0)+IF(G24&gt;G23,1,0)+IF(H24&gt;H23,1,0)</f>
        <v>0</v>
      </c>
      <c r="L24" s="18">
        <f t="shared" si="1"/>
        <v>0</v>
      </c>
      <c r="M24" s="18">
        <f>K23</f>
        <v>0</v>
      </c>
      <c r="N24" s="18">
        <f t="shared" si="2"/>
        <v>0</v>
      </c>
      <c r="O24" s="18">
        <f t="shared" si="3"/>
        <v>0</v>
      </c>
      <c r="P24" s="18">
        <f>COUNTIF(D23:H23,"&lt;&gt;") * 5 -SUM(D23:H23)</f>
        <v>0</v>
      </c>
      <c r="Q24" s="18">
        <f t="shared" si="4"/>
        <v>0</v>
      </c>
      <c r="R24" s="18" t="s">
        <v>63</v>
      </c>
      <c r="S24" s="18" t="s">
        <v>63</v>
      </c>
      <c r="T24" s="19"/>
    </row>
    <row r="25" spans="1:20" s="20" customFormat="1" ht="14.25" x14ac:dyDescent="0.25">
      <c r="A25" s="28">
        <v>12</v>
      </c>
      <c r="B25" s="21" t="s">
        <v>63</v>
      </c>
      <c r="C25" s="21" t="s">
        <v>63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>IF(D25&gt;D26,1,0)+IF(E25&gt;E26,1,0)+IF(F25&gt;F26,1,0)+IF(G25&gt;G26,1,0)+IF(H25&gt;H26,1,0)</f>
        <v>0</v>
      </c>
      <c r="L25" s="21">
        <f t="shared" si="1"/>
        <v>0</v>
      </c>
      <c r="M25" s="21">
        <f>K26</f>
        <v>0</v>
      </c>
      <c r="N25" s="21">
        <f t="shared" si="2"/>
        <v>0</v>
      </c>
      <c r="O25" s="21">
        <f t="shared" si="3"/>
        <v>0</v>
      </c>
      <c r="P25" s="21">
        <f>COUNTIF(D26:H26,"&lt;&gt;") * 5 -SUM(D26:H26)</f>
        <v>0</v>
      </c>
      <c r="Q25" s="21">
        <f t="shared" si="4"/>
        <v>0</v>
      </c>
      <c r="R25" s="21" t="s">
        <v>63</v>
      </c>
      <c r="S25" s="21" t="s">
        <v>63</v>
      </c>
      <c r="T25" s="22"/>
    </row>
    <row r="26" spans="1:20" s="20" customFormat="1" ht="14.25" x14ac:dyDescent="0.25">
      <c r="A26" s="28"/>
      <c r="B26" s="21" t="s">
        <v>63</v>
      </c>
      <c r="C26" s="21" t="s">
        <v>63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>IF(D26&gt;D25,1,0)+IF(E26&gt;E25,1,0)+IF(F26&gt;F25,1,0)+IF(G26&gt;G25,1,0)+IF(H26&gt;H25,1,0)</f>
        <v>0</v>
      </c>
      <c r="L26" s="21">
        <f t="shared" si="1"/>
        <v>0</v>
      </c>
      <c r="M26" s="21">
        <f>K25</f>
        <v>0</v>
      </c>
      <c r="N26" s="21">
        <f t="shared" si="2"/>
        <v>0</v>
      </c>
      <c r="O26" s="21">
        <f t="shared" si="3"/>
        <v>0</v>
      </c>
      <c r="P26" s="21">
        <f>COUNTIF(D25:H25,"&lt;&gt;") * 5 -SUM(D25:H25)</f>
        <v>0</v>
      </c>
      <c r="Q26" s="21">
        <f t="shared" si="4"/>
        <v>0</v>
      </c>
      <c r="R26" s="21" t="s">
        <v>63</v>
      </c>
      <c r="S26" s="21" t="s">
        <v>63</v>
      </c>
      <c r="T26" s="22"/>
    </row>
    <row r="27" spans="1:20" s="17" customFormat="1" ht="14.25" x14ac:dyDescent="0.25">
      <c r="A27" s="29">
        <v>13</v>
      </c>
      <c r="B27" s="18" t="s">
        <v>63</v>
      </c>
      <c r="C27" s="18" t="s">
        <v>63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>IF(D27&gt;D28,1,0)+IF(E27&gt;E28,1,0)+IF(F27&gt;F28,1,0)+IF(G27&gt;G28,1,0)+IF(H27&gt;H28,1,0)</f>
        <v>0</v>
      </c>
      <c r="L27" s="18">
        <f t="shared" si="1"/>
        <v>0</v>
      </c>
      <c r="M27" s="18">
        <f>K28</f>
        <v>0</v>
      </c>
      <c r="N27" s="18">
        <f t="shared" si="2"/>
        <v>0</v>
      </c>
      <c r="O27" s="18">
        <f t="shared" si="3"/>
        <v>0</v>
      </c>
      <c r="P27" s="18">
        <f>COUNTIF(D28:H28,"&lt;&gt;") * 5 -SUM(D28:H28)</f>
        <v>0</v>
      </c>
      <c r="Q27" s="18">
        <f t="shared" si="4"/>
        <v>0</v>
      </c>
      <c r="R27" s="18" t="s">
        <v>63</v>
      </c>
      <c r="S27" s="18" t="s">
        <v>63</v>
      </c>
      <c r="T27" s="19"/>
    </row>
    <row r="28" spans="1:20" s="17" customFormat="1" ht="14.25" x14ac:dyDescent="0.25">
      <c r="A28" s="29"/>
      <c r="B28" s="18" t="s">
        <v>63</v>
      </c>
      <c r="C28" s="18" t="s">
        <v>63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>IF(D28&gt;D27,1,0)+IF(E28&gt;E27,1,0)+IF(F28&gt;F27,1,0)+IF(G28&gt;G27,1,0)+IF(H28&gt;H27,1,0)</f>
        <v>0</v>
      </c>
      <c r="L28" s="18">
        <f t="shared" si="1"/>
        <v>0</v>
      </c>
      <c r="M28" s="18">
        <f>K27</f>
        <v>0</v>
      </c>
      <c r="N28" s="18">
        <f t="shared" si="2"/>
        <v>0</v>
      </c>
      <c r="O28" s="18">
        <f t="shared" si="3"/>
        <v>0</v>
      </c>
      <c r="P28" s="18">
        <f>COUNTIF(D27:H27,"&lt;&gt;") * 5 -SUM(D27:H27)</f>
        <v>0</v>
      </c>
      <c r="Q28" s="18">
        <f t="shared" si="4"/>
        <v>0</v>
      </c>
      <c r="R28" s="18" t="s">
        <v>63</v>
      </c>
      <c r="S28" s="18" t="s">
        <v>63</v>
      </c>
      <c r="T28" s="19"/>
    </row>
    <row r="29" spans="1:20" s="20" customFormat="1" ht="14.25" x14ac:dyDescent="0.25">
      <c r="A29" s="28">
        <v>14</v>
      </c>
      <c r="B29" s="21" t="s">
        <v>63</v>
      </c>
      <c r="C29" s="21" t="s">
        <v>63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>IF(D29&gt;D30,1,0)+IF(E29&gt;E30,1,0)+IF(F29&gt;F30,1,0)+IF(G29&gt;G30,1,0)+IF(H29&gt;H30,1,0)</f>
        <v>0</v>
      </c>
      <c r="L29" s="21">
        <f t="shared" si="1"/>
        <v>0</v>
      </c>
      <c r="M29" s="21">
        <f>K30</f>
        <v>0</v>
      </c>
      <c r="N29" s="21">
        <f t="shared" si="2"/>
        <v>0</v>
      </c>
      <c r="O29" s="21">
        <f t="shared" si="3"/>
        <v>0</v>
      </c>
      <c r="P29" s="21">
        <f>COUNTIF(D30:H30,"&lt;&gt;") * 5 -SUM(D30:H30)</f>
        <v>0</v>
      </c>
      <c r="Q29" s="21">
        <f t="shared" si="4"/>
        <v>0</v>
      </c>
      <c r="R29" s="21" t="s">
        <v>63</v>
      </c>
      <c r="S29" s="21" t="s">
        <v>63</v>
      </c>
      <c r="T29" s="22"/>
    </row>
    <row r="30" spans="1:20" s="20" customFormat="1" ht="14.25" x14ac:dyDescent="0.25">
      <c r="A30" s="28"/>
      <c r="B30" s="21" t="s">
        <v>63</v>
      </c>
      <c r="C30" s="21" t="s">
        <v>63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>IF(D30&gt;D29,1,0)+IF(E30&gt;E29,1,0)+IF(F30&gt;F29,1,0)+IF(G30&gt;G29,1,0)+IF(H30&gt;H29,1,0)</f>
        <v>0</v>
      </c>
      <c r="L30" s="21">
        <f t="shared" si="1"/>
        <v>0</v>
      </c>
      <c r="M30" s="21">
        <f>K29</f>
        <v>0</v>
      </c>
      <c r="N30" s="21">
        <f t="shared" si="2"/>
        <v>0</v>
      </c>
      <c r="O30" s="21">
        <f t="shared" si="3"/>
        <v>0</v>
      </c>
      <c r="P30" s="21">
        <f>COUNTIF(D29:H29,"&lt;&gt;") * 5 -SUM(D29:H29)</f>
        <v>0</v>
      </c>
      <c r="Q30" s="21">
        <f t="shared" si="4"/>
        <v>0</v>
      </c>
      <c r="R30" s="21" t="s">
        <v>63</v>
      </c>
      <c r="S30" s="21" t="s">
        <v>63</v>
      </c>
      <c r="T30" s="22"/>
    </row>
    <row r="31" spans="1:20" s="17" customFormat="1" ht="14.25" x14ac:dyDescent="0.25">
      <c r="A31" s="29">
        <v>15</v>
      </c>
      <c r="B31" s="18" t="s">
        <v>63</v>
      </c>
      <c r="C31" s="18" t="s">
        <v>63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>IF(D31&gt;D32,1,0)+IF(E31&gt;E32,1,0)+IF(F31&gt;F32,1,0)+IF(G31&gt;G32,1,0)+IF(H31&gt;H32,1,0)</f>
        <v>0</v>
      </c>
      <c r="L31" s="18">
        <f t="shared" si="1"/>
        <v>0</v>
      </c>
      <c r="M31" s="18">
        <f>K32</f>
        <v>0</v>
      </c>
      <c r="N31" s="18">
        <f t="shared" si="2"/>
        <v>0</v>
      </c>
      <c r="O31" s="18">
        <f t="shared" si="3"/>
        <v>0</v>
      </c>
      <c r="P31" s="18">
        <f>COUNTIF(D32:H32,"&lt;&gt;") * 5 -SUM(D32:H32)</f>
        <v>0</v>
      </c>
      <c r="Q31" s="18">
        <f t="shared" si="4"/>
        <v>0</v>
      </c>
      <c r="R31" s="18" t="s">
        <v>63</v>
      </c>
      <c r="S31" s="18" t="s">
        <v>63</v>
      </c>
      <c r="T31" s="19"/>
    </row>
    <row r="32" spans="1:20" s="17" customFormat="1" ht="14.25" x14ac:dyDescent="0.25">
      <c r="A32" s="29"/>
      <c r="B32" s="18" t="s">
        <v>63</v>
      </c>
      <c r="C32" s="18" t="s">
        <v>63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>IF(D32&gt;D31,1,0)+IF(E32&gt;E31,1,0)+IF(F32&gt;F31,1,0)+IF(G32&gt;G31,1,0)+IF(H32&gt;H31,1,0)</f>
        <v>0</v>
      </c>
      <c r="L32" s="18">
        <f t="shared" si="1"/>
        <v>0</v>
      </c>
      <c r="M32" s="18">
        <f>K31</f>
        <v>0</v>
      </c>
      <c r="N32" s="18">
        <f t="shared" si="2"/>
        <v>0</v>
      </c>
      <c r="O32" s="18">
        <f t="shared" si="3"/>
        <v>0</v>
      </c>
      <c r="P32" s="18">
        <f>COUNTIF(D31:H31,"&lt;&gt;") * 5 -SUM(D31:H31)</f>
        <v>0</v>
      </c>
      <c r="Q32" s="18">
        <f t="shared" si="4"/>
        <v>0</v>
      </c>
      <c r="R32" s="18" t="s">
        <v>63</v>
      </c>
      <c r="S32" s="18" t="s">
        <v>63</v>
      </c>
      <c r="T32" s="19"/>
    </row>
    <row r="33" spans="1:20" s="20" customFormat="1" ht="14.25" x14ac:dyDescent="0.25">
      <c r="A33" s="28">
        <v>16</v>
      </c>
      <c r="B33" s="21" t="s">
        <v>63</v>
      </c>
      <c r="C33" s="21" t="s">
        <v>63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>IF(D33&gt;D34,1,0)+IF(E33&gt;E34,1,0)+IF(F33&gt;F34,1,0)+IF(G33&gt;G34,1,0)+IF(H33&gt;H34,1,0)</f>
        <v>0</v>
      </c>
      <c r="L33" s="21">
        <f t="shared" si="1"/>
        <v>0</v>
      </c>
      <c r="M33" s="21">
        <f>K34</f>
        <v>0</v>
      </c>
      <c r="N33" s="21">
        <f t="shared" si="2"/>
        <v>0</v>
      </c>
      <c r="O33" s="21">
        <f t="shared" si="3"/>
        <v>0</v>
      </c>
      <c r="P33" s="21">
        <f>COUNTIF(D34:H34,"&lt;&gt;") * 5 -SUM(D34:H34)</f>
        <v>0</v>
      </c>
      <c r="Q33" s="21">
        <f t="shared" si="4"/>
        <v>0</v>
      </c>
      <c r="R33" s="21" t="s">
        <v>63</v>
      </c>
      <c r="S33" s="21" t="s">
        <v>63</v>
      </c>
      <c r="T33" s="22"/>
    </row>
    <row r="34" spans="1:20" s="20" customFormat="1" ht="14.25" x14ac:dyDescent="0.25">
      <c r="A34" s="28"/>
      <c r="B34" s="21" t="s">
        <v>63</v>
      </c>
      <c r="C34" s="21" t="s">
        <v>63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>IF(D34&gt;D33,1,0)+IF(E34&gt;E33,1,0)+IF(F34&gt;F33,1,0)+IF(G34&gt;G33,1,0)+IF(H34&gt;H33,1,0)</f>
        <v>0</v>
      </c>
      <c r="L34" s="21">
        <f t="shared" si="1"/>
        <v>0</v>
      </c>
      <c r="M34" s="21">
        <f>K33</f>
        <v>0</v>
      </c>
      <c r="N34" s="21">
        <f t="shared" si="2"/>
        <v>0</v>
      </c>
      <c r="O34" s="21">
        <f t="shared" si="3"/>
        <v>0</v>
      </c>
      <c r="P34" s="21">
        <f>COUNTIF(D33:H33,"&lt;&gt;") * 5 -SUM(D33:H33)</f>
        <v>0</v>
      </c>
      <c r="Q34" s="21">
        <f t="shared" si="4"/>
        <v>0</v>
      </c>
      <c r="R34" s="21" t="s">
        <v>63</v>
      </c>
      <c r="S34" s="21" t="s">
        <v>63</v>
      </c>
      <c r="T34" s="22"/>
    </row>
    <row r="35" spans="1:20" s="17" customFormat="1" ht="14.25" x14ac:dyDescent="0.25">
      <c r="A35" s="29">
        <v>17</v>
      </c>
      <c r="B35" s="18" t="s">
        <v>63</v>
      </c>
      <c r="C35" s="18" t="s">
        <v>63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5">IF(I35=0,1,0)</f>
        <v>1</v>
      </c>
      <c r="K35" s="18">
        <f>IF(D35&gt;D36,1,0)+IF(E35&gt;E36,1,0)+IF(F35&gt;F36,1,0)+IF(G35&gt;G36,1,0)+IF(H35&gt;H36,1,0)</f>
        <v>0</v>
      </c>
      <c r="L35" s="18">
        <f t="shared" ref="L35:L66" si="6">N35-K35-M35</f>
        <v>0</v>
      </c>
      <c r="M35" s="18">
        <f>K36</f>
        <v>0</v>
      </c>
      <c r="N35" s="18">
        <f t="shared" ref="N35:N66" si="7">IF(ISBLANK(D35),0,1)+IF(ISBLANK(E35),0,1)+IF(ISBLANK(F35),0,1)+IF(ISBLANK(G35),0,1)+IF(ISBLANK(H35),0,1)</f>
        <v>0</v>
      </c>
      <c r="O35" s="18">
        <f t="shared" ref="O35:O66" si="8">SUM(D35:H35)</f>
        <v>0</v>
      </c>
      <c r="P35" s="18">
        <f>COUNTIF(D36:H36,"&lt;&gt;") * 5 -SUM(D36:H36)</f>
        <v>0</v>
      </c>
      <c r="Q35" s="18">
        <f t="shared" ref="Q35:Q66" si="9">IFERROR(O35-P35,0)</f>
        <v>0</v>
      </c>
      <c r="R35" s="18" t="s">
        <v>63</v>
      </c>
      <c r="S35" s="18" t="s">
        <v>63</v>
      </c>
      <c r="T35" s="19"/>
    </row>
    <row r="36" spans="1:20" s="17" customFormat="1" ht="14.25" x14ac:dyDescent="0.25">
      <c r="A36" s="29"/>
      <c r="B36" s="18" t="s">
        <v>63</v>
      </c>
      <c r="C36" s="18" t="s">
        <v>63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5"/>
        <v>1</v>
      </c>
      <c r="K36" s="18">
        <f>IF(D36&gt;D35,1,0)+IF(E36&gt;E35,1,0)+IF(F36&gt;F35,1,0)+IF(G36&gt;G35,1,0)+IF(H36&gt;H35,1,0)</f>
        <v>0</v>
      </c>
      <c r="L36" s="18">
        <f t="shared" si="6"/>
        <v>0</v>
      </c>
      <c r="M36" s="18">
        <f>K35</f>
        <v>0</v>
      </c>
      <c r="N36" s="18">
        <f t="shared" si="7"/>
        <v>0</v>
      </c>
      <c r="O36" s="18">
        <f t="shared" si="8"/>
        <v>0</v>
      </c>
      <c r="P36" s="18">
        <f>COUNTIF(D35:H35,"&lt;&gt;") * 5 -SUM(D35:H35)</f>
        <v>0</v>
      </c>
      <c r="Q36" s="18">
        <f t="shared" si="9"/>
        <v>0</v>
      </c>
      <c r="R36" s="18" t="s">
        <v>63</v>
      </c>
      <c r="S36" s="18" t="s">
        <v>63</v>
      </c>
      <c r="T36" s="19"/>
    </row>
    <row r="37" spans="1:20" s="20" customFormat="1" ht="14.25" x14ac:dyDescent="0.25">
      <c r="A37" s="28">
        <v>18</v>
      </c>
      <c r="B37" s="21" t="s">
        <v>63</v>
      </c>
      <c r="C37" s="21" t="s">
        <v>63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5"/>
        <v>1</v>
      </c>
      <c r="K37" s="21">
        <f>IF(D37&gt;D38,1,0)+IF(E37&gt;E38,1,0)+IF(F37&gt;F38,1,0)+IF(G37&gt;G38,1,0)+IF(H37&gt;H38,1,0)</f>
        <v>0</v>
      </c>
      <c r="L37" s="21">
        <f t="shared" si="6"/>
        <v>0</v>
      </c>
      <c r="M37" s="21">
        <f>K38</f>
        <v>0</v>
      </c>
      <c r="N37" s="21">
        <f t="shared" si="7"/>
        <v>0</v>
      </c>
      <c r="O37" s="21">
        <f t="shared" si="8"/>
        <v>0</v>
      </c>
      <c r="P37" s="21">
        <f>COUNTIF(D38:H38,"&lt;&gt;") * 5 -SUM(D38:H38)</f>
        <v>0</v>
      </c>
      <c r="Q37" s="21">
        <f t="shared" si="9"/>
        <v>0</v>
      </c>
      <c r="R37" s="21" t="s">
        <v>63</v>
      </c>
      <c r="S37" s="21" t="s">
        <v>63</v>
      </c>
      <c r="T37" s="22"/>
    </row>
    <row r="38" spans="1:20" s="20" customFormat="1" ht="14.25" x14ac:dyDescent="0.25">
      <c r="A38" s="28"/>
      <c r="B38" s="21" t="s">
        <v>63</v>
      </c>
      <c r="C38" s="21" t="s">
        <v>63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5"/>
        <v>1</v>
      </c>
      <c r="K38" s="21">
        <f>IF(D38&gt;D37,1,0)+IF(E38&gt;E37,1,0)+IF(F38&gt;F37,1,0)+IF(G38&gt;G37,1,0)+IF(H38&gt;H37,1,0)</f>
        <v>0</v>
      </c>
      <c r="L38" s="21">
        <f t="shared" si="6"/>
        <v>0</v>
      </c>
      <c r="M38" s="21">
        <f>K37</f>
        <v>0</v>
      </c>
      <c r="N38" s="21">
        <f t="shared" si="7"/>
        <v>0</v>
      </c>
      <c r="O38" s="21">
        <f t="shared" si="8"/>
        <v>0</v>
      </c>
      <c r="P38" s="21">
        <f>COUNTIF(D37:H37,"&lt;&gt;") * 5 -SUM(D37:H37)</f>
        <v>0</v>
      </c>
      <c r="Q38" s="21">
        <f t="shared" si="9"/>
        <v>0</v>
      </c>
      <c r="R38" s="21" t="s">
        <v>63</v>
      </c>
      <c r="S38" s="21" t="s">
        <v>63</v>
      </c>
      <c r="T38" s="22"/>
    </row>
    <row r="39" spans="1:20" s="17" customFormat="1" ht="14.25" x14ac:dyDescent="0.25">
      <c r="A39" s="29">
        <v>19</v>
      </c>
      <c r="B39" s="18" t="s">
        <v>63</v>
      </c>
      <c r="C39" s="18" t="s">
        <v>63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5"/>
        <v>1</v>
      </c>
      <c r="K39" s="18">
        <f>IF(D39&gt;D40,1,0)+IF(E39&gt;E40,1,0)+IF(F39&gt;F40,1,0)+IF(G39&gt;G40,1,0)+IF(H39&gt;H40,1,0)</f>
        <v>0</v>
      </c>
      <c r="L39" s="18">
        <f t="shared" si="6"/>
        <v>0</v>
      </c>
      <c r="M39" s="18">
        <f>K40</f>
        <v>0</v>
      </c>
      <c r="N39" s="18">
        <f t="shared" si="7"/>
        <v>0</v>
      </c>
      <c r="O39" s="18">
        <f t="shared" si="8"/>
        <v>0</v>
      </c>
      <c r="P39" s="18">
        <f>COUNTIF(D40:H40,"&lt;&gt;") * 5 -SUM(D40:H40)</f>
        <v>0</v>
      </c>
      <c r="Q39" s="18">
        <f t="shared" si="9"/>
        <v>0</v>
      </c>
      <c r="R39" s="18" t="s">
        <v>63</v>
      </c>
      <c r="S39" s="18" t="s">
        <v>63</v>
      </c>
      <c r="T39" s="19"/>
    </row>
    <row r="40" spans="1:20" s="17" customFormat="1" ht="14.25" x14ac:dyDescent="0.25">
      <c r="A40" s="29"/>
      <c r="B40" s="18" t="s">
        <v>63</v>
      </c>
      <c r="C40" s="18" t="s">
        <v>63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5"/>
        <v>1</v>
      </c>
      <c r="K40" s="18">
        <f>IF(D40&gt;D39,1,0)+IF(E40&gt;E39,1,0)+IF(F40&gt;F39,1,0)+IF(G40&gt;G39,1,0)+IF(H40&gt;H39,1,0)</f>
        <v>0</v>
      </c>
      <c r="L40" s="18">
        <f t="shared" si="6"/>
        <v>0</v>
      </c>
      <c r="M40" s="18">
        <f>K39</f>
        <v>0</v>
      </c>
      <c r="N40" s="18">
        <f t="shared" si="7"/>
        <v>0</v>
      </c>
      <c r="O40" s="18">
        <f t="shared" si="8"/>
        <v>0</v>
      </c>
      <c r="P40" s="18">
        <f>COUNTIF(D39:H39,"&lt;&gt;") * 5 -SUM(D39:H39)</f>
        <v>0</v>
      </c>
      <c r="Q40" s="18">
        <f t="shared" si="9"/>
        <v>0</v>
      </c>
      <c r="R40" s="18" t="s">
        <v>63</v>
      </c>
      <c r="S40" s="18" t="s">
        <v>63</v>
      </c>
      <c r="T40" s="19"/>
    </row>
    <row r="41" spans="1:20" s="20" customFormat="1" ht="14.25" x14ac:dyDescent="0.25">
      <c r="A41" s="28">
        <v>20</v>
      </c>
      <c r="B41" s="21" t="s">
        <v>63</v>
      </c>
      <c r="C41" s="21" t="s">
        <v>63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5"/>
        <v>1</v>
      </c>
      <c r="K41" s="21">
        <f>IF(D41&gt;D42,1,0)+IF(E41&gt;E42,1,0)+IF(F41&gt;F42,1,0)+IF(G41&gt;G42,1,0)+IF(H41&gt;H42,1,0)</f>
        <v>0</v>
      </c>
      <c r="L41" s="21">
        <f t="shared" si="6"/>
        <v>0</v>
      </c>
      <c r="M41" s="21">
        <f>K42</f>
        <v>0</v>
      </c>
      <c r="N41" s="21">
        <f t="shared" si="7"/>
        <v>0</v>
      </c>
      <c r="O41" s="21">
        <f t="shared" si="8"/>
        <v>0</v>
      </c>
      <c r="P41" s="21">
        <f>COUNTIF(D42:H42,"&lt;&gt;") * 5 -SUM(D42:H42)</f>
        <v>0</v>
      </c>
      <c r="Q41" s="21">
        <f t="shared" si="9"/>
        <v>0</v>
      </c>
      <c r="R41" s="21" t="s">
        <v>63</v>
      </c>
      <c r="S41" s="21" t="s">
        <v>63</v>
      </c>
      <c r="T41" s="22"/>
    </row>
    <row r="42" spans="1:20" s="20" customFormat="1" ht="14.25" x14ac:dyDescent="0.25">
      <c r="A42" s="28"/>
      <c r="B42" s="21" t="s">
        <v>63</v>
      </c>
      <c r="C42" s="21" t="s">
        <v>63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5"/>
        <v>1</v>
      </c>
      <c r="K42" s="21">
        <f>IF(D42&gt;D41,1,0)+IF(E42&gt;E41,1,0)+IF(F42&gt;F41,1,0)+IF(G42&gt;G41,1,0)+IF(H42&gt;H41,1,0)</f>
        <v>0</v>
      </c>
      <c r="L42" s="21">
        <f t="shared" si="6"/>
        <v>0</v>
      </c>
      <c r="M42" s="21">
        <f>K41</f>
        <v>0</v>
      </c>
      <c r="N42" s="21">
        <f t="shared" si="7"/>
        <v>0</v>
      </c>
      <c r="O42" s="21">
        <f t="shared" si="8"/>
        <v>0</v>
      </c>
      <c r="P42" s="21">
        <f>COUNTIF(D41:H41,"&lt;&gt;") * 5 -SUM(D41:H41)</f>
        <v>0</v>
      </c>
      <c r="Q42" s="21">
        <f t="shared" si="9"/>
        <v>0</v>
      </c>
      <c r="R42" s="21" t="s">
        <v>63</v>
      </c>
      <c r="S42" s="21" t="s">
        <v>63</v>
      </c>
      <c r="T42" s="22"/>
    </row>
    <row r="43" spans="1:20" s="17" customFormat="1" ht="14.25" x14ac:dyDescent="0.25">
      <c r="A43" s="29">
        <v>21</v>
      </c>
      <c r="B43" s="18" t="s">
        <v>63</v>
      </c>
      <c r="C43" s="18" t="s">
        <v>63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5"/>
        <v>1</v>
      </c>
      <c r="K43" s="18">
        <f>IF(D43&gt;D44,1,0)+IF(E43&gt;E44,1,0)+IF(F43&gt;F44,1,0)+IF(G43&gt;G44,1,0)+IF(H43&gt;H44,1,0)</f>
        <v>0</v>
      </c>
      <c r="L43" s="18">
        <f t="shared" si="6"/>
        <v>0</v>
      </c>
      <c r="M43" s="18">
        <f>K44</f>
        <v>0</v>
      </c>
      <c r="N43" s="18">
        <f t="shared" si="7"/>
        <v>0</v>
      </c>
      <c r="O43" s="18">
        <f t="shared" si="8"/>
        <v>0</v>
      </c>
      <c r="P43" s="18">
        <f>COUNTIF(D44:H44,"&lt;&gt;") * 5 -SUM(D44:H44)</f>
        <v>0</v>
      </c>
      <c r="Q43" s="18">
        <f t="shared" si="9"/>
        <v>0</v>
      </c>
      <c r="R43" s="18" t="s">
        <v>63</v>
      </c>
      <c r="S43" s="18" t="s">
        <v>63</v>
      </c>
      <c r="T43" s="19"/>
    </row>
    <row r="44" spans="1:20" s="17" customFormat="1" ht="14.25" x14ac:dyDescent="0.25">
      <c r="A44" s="29"/>
      <c r="B44" s="18" t="s">
        <v>63</v>
      </c>
      <c r="C44" s="18" t="s">
        <v>63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5"/>
        <v>1</v>
      </c>
      <c r="K44" s="18">
        <f>IF(D44&gt;D43,1,0)+IF(E44&gt;E43,1,0)+IF(F44&gt;F43,1,0)+IF(G44&gt;G43,1,0)+IF(H44&gt;H43,1,0)</f>
        <v>0</v>
      </c>
      <c r="L44" s="18">
        <f t="shared" si="6"/>
        <v>0</v>
      </c>
      <c r="M44" s="18">
        <f>K43</f>
        <v>0</v>
      </c>
      <c r="N44" s="18">
        <f t="shared" si="7"/>
        <v>0</v>
      </c>
      <c r="O44" s="18">
        <f t="shared" si="8"/>
        <v>0</v>
      </c>
      <c r="P44" s="18">
        <f>COUNTIF(D43:H43,"&lt;&gt;") * 5 -SUM(D43:H43)</f>
        <v>0</v>
      </c>
      <c r="Q44" s="18">
        <f t="shared" si="9"/>
        <v>0</v>
      </c>
      <c r="R44" s="18" t="s">
        <v>63</v>
      </c>
      <c r="S44" s="18" t="s">
        <v>63</v>
      </c>
      <c r="T44" s="19"/>
    </row>
    <row r="45" spans="1:20" s="20" customFormat="1" ht="14.25" x14ac:dyDescent="0.25">
      <c r="A45" s="28">
        <v>22</v>
      </c>
      <c r="B45" s="21" t="s">
        <v>63</v>
      </c>
      <c r="C45" s="21" t="s">
        <v>63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5"/>
        <v>1</v>
      </c>
      <c r="K45" s="21">
        <f>IF(D45&gt;D46,1,0)+IF(E45&gt;E46,1,0)+IF(F45&gt;F46,1,0)+IF(G45&gt;G46,1,0)+IF(H45&gt;H46,1,0)</f>
        <v>0</v>
      </c>
      <c r="L45" s="21">
        <f t="shared" si="6"/>
        <v>0</v>
      </c>
      <c r="M45" s="21">
        <f>K46</f>
        <v>0</v>
      </c>
      <c r="N45" s="21">
        <f t="shared" si="7"/>
        <v>0</v>
      </c>
      <c r="O45" s="21">
        <f t="shared" si="8"/>
        <v>0</v>
      </c>
      <c r="P45" s="21">
        <f>COUNTIF(D46:H46,"&lt;&gt;") * 5 -SUM(D46:H46)</f>
        <v>0</v>
      </c>
      <c r="Q45" s="21">
        <f t="shared" si="9"/>
        <v>0</v>
      </c>
      <c r="R45" s="21" t="s">
        <v>63</v>
      </c>
      <c r="S45" s="21" t="s">
        <v>63</v>
      </c>
      <c r="T45" s="22"/>
    </row>
    <row r="46" spans="1:20" s="20" customFormat="1" ht="14.25" x14ac:dyDescent="0.25">
      <c r="A46" s="28"/>
      <c r="B46" s="21" t="s">
        <v>63</v>
      </c>
      <c r="C46" s="21" t="s">
        <v>63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5"/>
        <v>1</v>
      </c>
      <c r="K46" s="21">
        <f>IF(D46&gt;D45,1,0)+IF(E46&gt;E45,1,0)+IF(F46&gt;F45,1,0)+IF(G46&gt;G45,1,0)+IF(H46&gt;H45,1,0)</f>
        <v>0</v>
      </c>
      <c r="L46" s="21">
        <f t="shared" si="6"/>
        <v>0</v>
      </c>
      <c r="M46" s="21">
        <f>K45</f>
        <v>0</v>
      </c>
      <c r="N46" s="21">
        <f t="shared" si="7"/>
        <v>0</v>
      </c>
      <c r="O46" s="21">
        <f t="shared" si="8"/>
        <v>0</v>
      </c>
      <c r="P46" s="21">
        <f>COUNTIF(D45:H45,"&lt;&gt;") * 5 -SUM(D45:H45)</f>
        <v>0</v>
      </c>
      <c r="Q46" s="21">
        <f t="shared" si="9"/>
        <v>0</v>
      </c>
      <c r="R46" s="21" t="s">
        <v>63</v>
      </c>
      <c r="S46" s="21" t="s">
        <v>63</v>
      </c>
      <c r="T46" s="22"/>
    </row>
    <row r="47" spans="1:20" s="17" customFormat="1" ht="14.25" x14ac:dyDescent="0.25">
      <c r="A47" s="29">
        <v>23</v>
      </c>
      <c r="B47" s="18" t="s">
        <v>63</v>
      </c>
      <c r="C47" s="18" t="s">
        <v>63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5"/>
        <v>1</v>
      </c>
      <c r="K47" s="18">
        <f>IF(D47&gt;D48,1,0)+IF(E47&gt;E48,1,0)+IF(F47&gt;F48,1,0)+IF(G47&gt;G48,1,0)+IF(H47&gt;H48,1,0)</f>
        <v>0</v>
      </c>
      <c r="L47" s="18">
        <f t="shared" si="6"/>
        <v>0</v>
      </c>
      <c r="M47" s="18">
        <f>K48</f>
        <v>0</v>
      </c>
      <c r="N47" s="18">
        <f t="shared" si="7"/>
        <v>0</v>
      </c>
      <c r="O47" s="18">
        <f t="shared" si="8"/>
        <v>0</v>
      </c>
      <c r="P47" s="18">
        <f>COUNTIF(D48:H48,"&lt;&gt;") * 5 -SUM(D48:H48)</f>
        <v>0</v>
      </c>
      <c r="Q47" s="18">
        <f t="shared" si="9"/>
        <v>0</v>
      </c>
      <c r="R47" s="18" t="s">
        <v>63</v>
      </c>
      <c r="S47" s="18" t="s">
        <v>63</v>
      </c>
      <c r="T47" s="19"/>
    </row>
    <row r="48" spans="1:20" s="17" customFormat="1" ht="14.25" x14ac:dyDescent="0.25">
      <c r="A48" s="29"/>
      <c r="B48" s="18" t="s">
        <v>63</v>
      </c>
      <c r="C48" s="18" t="s">
        <v>63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5"/>
        <v>1</v>
      </c>
      <c r="K48" s="18">
        <f>IF(D48&gt;D47,1,0)+IF(E48&gt;E47,1,0)+IF(F48&gt;F47,1,0)+IF(G48&gt;G47,1,0)+IF(H48&gt;H47,1,0)</f>
        <v>0</v>
      </c>
      <c r="L48" s="18">
        <f t="shared" si="6"/>
        <v>0</v>
      </c>
      <c r="M48" s="18">
        <f>K47</f>
        <v>0</v>
      </c>
      <c r="N48" s="18">
        <f t="shared" si="7"/>
        <v>0</v>
      </c>
      <c r="O48" s="18">
        <f t="shared" si="8"/>
        <v>0</v>
      </c>
      <c r="P48" s="18">
        <f>COUNTIF(D47:H47,"&lt;&gt;") * 5 -SUM(D47:H47)</f>
        <v>0</v>
      </c>
      <c r="Q48" s="18">
        <f t="shared" si="9"/>
        <v>0</v>
      </c>
      <c r="R48" s="18" t="s">
        <v>63</v>
      </c>
      <c r="S48" s="18" t="s">
        <v>63</v>
      </c>
      <c r="T48" s="19"/>
    </row>
    <row r="49" spans="1:20" s="20" customFormat="1" ht="14.25" x14ac:dyDescent="0.25">
      <c r="A49" s="28">
        <v>24</v>
      </c>
      <c r="B49" s="21" t="s">
        <v>63</v>
      </c>
      <c r="C49" s="21" t="s">
        <v>63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5"/>
        <v>1</v>
      </c>
      <c r="K49" s="21">
        <f>IF(D49&gt;D50,1,0)+IF(E49&gt;E50,1,0)+IF(F49&gt;F50,1,0)+IF(G49&gt;G50,1,0)+IF(H49&gt;H50,1,0)</f>
        <v>0</v>
      </c>
      <c r="L49" s="21">
        <f t="shared" si="6"/>
        <v>0</v>
      </c>
      <c r="M49" s="21">
        <f>K50</f>
        <v>0</v>
      </c>
      <c r="N49" s="21">
        <f t="shared" si="7"/>
        <v>0</v>
      </c>
      <c r="O49" s="21">
        <f t="shared" si="8"/>
        <v>0</v>
      </c>
      <c r="P49" s="21">
        <f>COUNTIF(D50:H50,"&lt;&gt;") * 5 -SUM(D50:H50)</f>
        <v>0</v>
      </c>
      <c r="Q49" s="21">
        <f t="shared" si="9"/>
        <v>0</v>
      </c>
      <c r="R49" s="21" t="s">
        <v>63</v>
      </c>
      <c r="S49" s="21" t="s">
        <v>63</v>
      </c>
      <c r="T49" s="22"/>
    </row>
    <row r="50" spans="1:20" s="20" customFormat="1" ht="14.25" x14ac:dyDescent="0.25">
      <c r="A50" s="28"/>
      <c r="B50" s="21" t="s">
        <v>63</v>
      </c>
      <c r="C50" s="21" t="s">
        <v>63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5"/>
        <v>1</v>
      </c>
      <c r="K50" s="21">
        <f>IF(D50&gt;D49,1,0)+IF(E50&gt;E49,1,0)+IF(F50&gt;F49,1,0)+IF(G50&gt;G49,1,0)+IF(H50&gt;H49,1,0)</f>
        <v>0</v>
      </c>
      <c r="L50" s="21">
        <f t="shared" si="6"/>
        <v>0</v>
      </c>
      <c r="M50" s="21">
        <f>K49</f>
        <v>0</v>
      </c>
      <c r="N50" s="21">
        <f t="shared" si="7"/>
        <v>0</v>
      </c>
      <c r="O50" s="21">
        <f t="shared" si="8"/>
        <v>0</v>
      </c>
      <c r="P50" s="21">
        <f>COUNTIF(D49:H49,"&lt;&gt;") * 5 -SUM(D49:H49)</f>
        <v>0</v>
      </c>
      <c r="Q50" s="21">
        <f t="shared" si="9"/>
        <v>0</v>
      </c>
      <c r="R50" s="21" t="s">
        <v>63</v>
      </c>
      <c r="S50" s="21" t="s">
        <v>63</v>
      </c>
      <c r="T50" s="22"/>
    </row>
    <row r="51" spans="1:20" s="17" customFormat="1" ht="14.25" x14ac:dyDescent="0.25">
      <c r="A51" s="29">
        <v>25</v>
      </c>
      <c r="B51" s="18" t="s">
        <v>63</v>
      </c>
      <c r="C51" s="18" t="s">
        <v>63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5"/>
        <v>1</v>
      </c>
      <c r="K51" s="18">
        <f>IF(D51&gt;D52,1,0)+IF(E51&gt;E52,1,0)+IF(F51&gt;F52,1,0)+IF(G51&gt;G52,1,0)+IF(H51&gt;H52,1,0)</f>
        <v>0</v>
      </c>
      <c r="L51" s="18">
        <f t="shared" si="6"/>
        <v>0</v>
      </c>
      <c r="M51" s="18">
        <f>K52</f>
        <v>0</v>
      </c>
      <c r="N51" s="18">
        <f t="shared" si="7"/>
        <v>0</v>
      </c>
      <c r="O51" s="18">
        <f t="shared" si="8"/>
        <v>0</v>
      </c>
      <c r="P51" s="18">
        <f>COUNTIF(D52:H52,"&lt;&gt;") * 5 -SUM(D52:H52)</f>
        <v>0</v>
      </c>
      <c r="Q51" s="18">
        <f t="shared" si="9"/>
        <v>0</v>
      </c>
      <c r="R51" s="18" t="s">
        <v>63</v>
      </c>
      <c r="S51" s="18" t="s">
        <v>63</v>
      </c>
      <c r="T51" s="19"/>
    </row>
    <row r="52" spans="1:20" s="17" customFormat="1" ht="14.25" x14ac:dyDescent="0.25">
      <c r="A52" s="29"/>
      <c r="B52" s="18" t="s">
        <v>63</v>
      </c>
      <c r="C52" s="18" t="s">
        <v>63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5"/>
        <v>1</v>
      </c>
      <c r="K52" s="18">
        <f>IF(D52&gt;D51,1,0)+IF(E52&gt;E51,1,0)+IF(F52&gt;F51,1,0)+IF(G52&gt;G51,1,0)+IF(H52&gt;H51,1,0)</f>
        <v>0</v>
      </c>
      <c r="L52" s="18">
        <f t="shared" si="6"/>
        <v>0</v>
      </c>
      <c r="M52" s="18">
        <f>K51</f>
        <v>0</v>
      </c>
      <c r="N52" s="18">
        <f t="shared" si="7"/>
        <v>0</v>
      </c>
      <c r="O52" s="18">
        <f t="shared" si="8"/>
        <v>0</v>
      </c>
      <c r="P52" s="18">
        <f>COUNTIF(D51:H51,"&lt;&gt;") * 5 -SUM(D51:H51)</f>
        <v>0</v>
      </c>
      <c r="Q52" s="18">
        <f t="shared" si="9"/>
        <v>0</v>
      </c>
      <c r="R52" s="18" t="s">
        <v>63</v>
      </c>
      <c r="S52" s="18" t="s">
        <v>63</v>
      </c>
      <c r="T52" s="19"/>
    </row>
    <row r="53" spans="1:20" s="20" customFormat="1" ht="14.25" x14ac:dyDescent="0.25">
      <c r="A53" s="28">
        <v>26</v>
      </c>
      <c r="B53" s="21" t="s">
        <v>63</v>
      </c>
      <c r="C53" s="21" t="s">
        <v>63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5"/>
        <v>1</v>
      </c>
      <c r="K53" s="21">
        <f>IF(D53&gt;D54,1,0)+IF(E53&gt;E54,1,0)+IF(F53&gt;F54,1,0)+IF(G53&gt;G54,1,0)+IF(H53&gt;H54,1,0)</f>
        <v>0</v>
      </c>
      <c r="L53" s="21">
        <f t="shared" si="6"/>
        <v>0</v>
      </c>
      <c r="M53" s="21">
        <f>K54</f>
        <v>0</v>
      </c>
      <c r="N53" s="21">
        <f t="shared" si="7"/>
        <v>0</v>
      </c>
      <c r="O53" s="21">
        <f t="shared" si="8"/>
        <v>0</v>
      </c>
      <c r="P53" s="21">
        <f>COUNTIF(D54:H54,"&lt;&gt;") * 5 -SUM(D54:H54)</f>
        <v>0</v>
      </c>
      <c r="Q53" s="21">
        <f t="shared" si="9"/>
        <v>0</v>
      </c>
      <c r="R53" s="21" t="s">
        <v>63</v>
      </c>
      <c r="S53" s="21" t="s">
        <v>63</v>
      </c>
      <c r="T53" s="22"/>
    </row>
    <row r="54" spans="1:20" s="20" customFormat="1" ht="14.25" x14ac:dyDescent="0.25">
      <c r="A54" s="28"/>
      <c r="B54" s="21" t="s">
        <v>63</v>
      </c>
      <c r="C54" s="21" t="s">
        <v>63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5"/>
        <v>1</v>
      </c>
      <c r="K54" s="21">
        <f>IF(D54&gt;D53,1,0)+IF(E54&gt;E53,1,0)+IF(F54&gt;F53,1,0)+IF(G54&gt;G53,1,0)+IF(H54&gt;H53,1,0)</f>
        <v>0</v>
      </c>
      <c r="L54" s="21">
        <f t="shared" si="6"/>
        <v>0</v>
      </c>
      <c r="M54" s="21">
        <f>K53</f>
        <v>0</v>
      </c>
      <c r="N54" s="21">
        <f t="shared" si="7"/>
        <v>0</v>
      </c>
      <c r="O54" s="21">
        <f t="shared" si="8"/>
        <v>0</v>
      </c>
      <c r="P54" s="21">
        <f>COUNTIF(D53:H53,"&lt;&gt;") * 5 -SUM(D53:H53)</f>
        <v>0</v>
      </c>
      <c r="Q54" s="21">
        <f t="shared" si="9"/>
        <v>0</v>
      </c>
      <c r="R54" s="21" t="s">
        <v>63</v>
      </c>
      <c r="S54" s="21" t="s">
        <v>63</v>
      </c>
      <c r="T54" s="22"/>
    </row>
    <row r="55" spans="1:20" s="17" customFormat="1" ht="14.25" x14ac:dyDescent="0.25">
      <c r="A55" s="29">
        <v>27</v>
      </c>
      <c r="B55" s="18" t="s">
        <v>63</v>
      </c>
      <c r="C55" s="18" t="s">
        <v>63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5"/>
        <v>1</v>
      </c>
      <c r="K55" s="18">
        <f>IF(D55&gt;D56,1,0)+IF(E55&gt;E56,1,0)+IF(F55&gt;F56,1,0)+IF(G55&gt;G56,1,0)+IF(H55&gt;H56,1,0)</f>
        <v>0</v>
      </c>
      <c r="L55" s="18">
        <f t="shared" si="6"/>
        <v>0</v>
      </c>
      <c r="M55" s="18">
        <f>K56</f>
        <v>0</v>
      </c>
      <c r="N55" s="18">
        <f t="shared" si="7"/>
        <v>0</v>
      </c>
      <c r="O55" s="18">
        <f t="shared" si="8"/>
        <v>0</v>
      </c>
      <c r="P55" s="18">
        <f>COUNTIF(D56:H56,"&lt;&gt;") * 5 -SUM(D56:H56)</f>
        <v>0</v>
      </c>
      <c r="Q55" s="18">
        <f t="shared" si="9"/>
        <v>0</v>
      </c>
      <c r="R55" s="18" t="s">
        <v>63</v>
      </c>
      <c r="S55" s="18" t="s">
        <v>63</v>
      </c>
      <c r="T55" s="19"/>
    </row>
    <row r="56" spans="1:20" s="17" customFormat="1" ht="14.25" x14ac:dyDescent="0.25">
      <c r="A56" s="29"/>
      <c r="B56" s="18" t="s">
        <v>63</v>
      </c>
      <c r="C56" s="18" t="s">
        <v>63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5"/>
        <v>1</v>
      </c>
      <c r="K56" s="18">
        <f>IF(D56&gt;D55,1,0)+IF(E56&gt;E55,1,0)+IF(F56&gt;F55,1,0)+IF(G56&gt;G55,1,0)+IF(H56&gt;H55,1,0)</f>
        <v>0</v>
      </c>
      <c r="L56" s="18">
        <f t="shared" si="6"/>
        <v>0</v>
      </c>
      <c r="M56" s="18">
        <f>K55</f>
        <v>0</v>
      </c>
      <c r="N56" s="18">
        <f t="shared" si="7"/>
        <v>0</v>
      </c>
      <c r="O56" s="18">
        <f t="shared" si="8"/>
        <v>0</v>
      </c>
      <c r="P56" s="18">
        <f>COUNTIF(D55:H55,"&lt;&gt;") * 5 -SUM(D55:H55)</f>
        <v>0</v>
      </c>
      <c r="Q56" s="18">
        <f t="shared" si="9"/>
        <v>0</v>
      </c>
      <c r="R56" s="18" t="s">
        <v>63</v>
      </c>
      <c r="S56" s="18" t="s">
        <v>63</v>
      </c>
      <c r="T56" s="19"/>
    </row>
    <row r="57" spans="1:20" s="20" customFormat="1" ht="14.25" x14ac:dyDescent="0.25">
      <c r="A57" s="28">
        <v>28</v>
      </c>
      <c r="B57" s="21" t="s">
        <v>63</v>
      </c>
      <c r="C57" s="21" t="s">
        <v>63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5"/>
        <v>1</v>
      </c>
      <c r="K57" s="21">
        <f>IF(D57&gt;D58,1,0)+IF(E57&gt;E58,1,0)+IF(F57&gt;F58,1,0)+IF(G57&gt;G58,1,0)+IF(H57&gt;H58,1,0)</f>
        <v>0</v>
      </c>
      <c r="L57" s="21">
        <f t="shared" si="6"/>
        <v>0</v>
      </c>
      <c r="M57" s="21">
        <f>K58</f>
        <v>0</v>
      </c>
      <c r="N57" s="21">
        <f t="shared" si="7"/>
        <v>0</v>
      </c>
      <c r="O57" s="21">
        <f t="shared" si="8"/>
        <v>0</v>
      </c>
      <c r="P57" s="21">
        <f>COUNTIF(D58:H58,"&lt;&gt;") * 5 -SUM(D58:H58)</f>
        <v>0</v>
      </c>
      <c r="Q57" s="21">
        <f t="shared" si="9"/>
        <v>0</v>
      </c>
      <c r="R57" s="21" t="s">
        <v>63</v>
      </c>
      <c r="S57" s="21" t="s">
        <v>63</v>
      </c>
      <c r="T57" s="22"/>
    </row>
    <row r="58" spans="1:20" s="20" customFormat="1" ht="14.25" x14ac:dyDescent="0.25">
      <c r="A58" s="28"/>
      <c r="B58" s="21" t="s">
        <v>63</v>
      </c>
      <c r="C58" s="21" t="s">
        <v>63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5"/>
        <v>1</v>
      </c>
      <c r="K58" s="21">
        <f>IF(D58&gt;D57,1,0)+IF(E58&gt;E57,1,0)+IF(F58&gt;F57,1,0)+IF(G58&gt;G57,1,0)+IF(H58&gt;H57,1,0)</f>
        <v>0</v>
      </c>
      <c r="L58" s="21">
        <f t="shared" si="6"/>
        <v>0</v>
      </c>
      <c r="M58" s="21">
        <f>K57</f>
        <v>0</v>
      </c>
      <c r="N58" s="21">
        <f t="shared" si="7"/>
        <v>0</v>
      </c>
      <c r="O58" s="21">
        <f t="shared" si="8"/>
        <v>0</v>
      </c>
      <c r="P58" s="21">
        <f>COUNTIF(D57:H57,"&lt;&gt;") * 5 -SUM(D57:H57)</f>
        <v>0</v>
      </c>
      <c r="Q58" s="21">
        <f t="shared" si="9"/>
        <v>0</v>
      </c>
      <c r="R58" s="21" t="s">
        <v>63</v>
      </c>
      <c r="S58" s="21" t="s">
        <v>63</v>
      </c>
      <c r="T58" s="22"/>
    </row>
    <row r="59" spans="1:20" s="17" customFormat="1" ht="14.25" x14ac:dyDescent="0.25">
      <c r="A59" s="29">
        <v>29</v>
      </c>
      <c r="B59" s="18" t="s">
        <v>63</v>
      </c>
      <c r="C59" s="18" t="s">
        <v>63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5"/>
        <v>1</v>
      </c>
      <c r="K59" s="18">
        <f>IF(D59&gt;D60,1,0)+IF(E59&gt;E60,1,0)+IF(F59&gt;F60,1,0)+IF(G59&gt;G60,1,0)+IF(H59&gt;H60,1,0)</f>
        <v>0</v>
      </c>
      <c r="L59" s="18">
        <f t="shared" si="6"/>
        <v>0</v>
      </c>
      <c r="M59" s="18">
        <f>K60</f>
        <v>0</v>
      </c>
      <c r="N59" s="18">
        <f t="shared" si="7"/>
        <v>0</v>
      </c>
      <c r="O59" s="18">
        <f t="shared" si="8"/>
        <v>0</v>
      </c>
      <c r="P59" s="18">
        <f>COUNTIF(D60:H60,"&lt;&gt;") * 5 -SUM(D60:H60)</f>
        <v>0</v>
      </c>
      <c r="Q59" s="18">
        <f t="shared" si="9"/>
        <v>0</v>
      </c>
      <c r="R59" s="18" t="s">
        <v>63</v>
      </c>
      <c r="S59" s="18" t="s">
        <v>63</v>
      </c>
      <c r="T59" s="19"/>
    </row>
    <row r="60" spans="1:20" s="17" customFormat="1" ht="14.25" x14ac:dyDescent="0.25">
      <c r="A60" s="29"/>
      <c r="B60" s="18" t="s">
        <v>63</v>
      </c>
      <c r="C60" s="18" t="s">
        <v>63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5"/>
        <v>1</v>
      </c>
      <c r="K60" s="18">
        <f>IF(D60&gt;D59,1,0)+IF(E60&gt;E59,1,0)+IF(F60&gt;F59,1,0)+IF(G60&gt;G59,1,0)+IF(H60&gt;H59,1,0)</f>
        <v>0</v>
      </c>
      <c r="L60" s="18">
        <f t="shared" si="6"/>
        <v>0</v>
      </c>
      <c r="M60" s="18">
        <f>K59</f>
        <v>0</v>
      </c>
      <c r="N60" s="18">
        <f t="shared" si="7"/>
        <v>0</v>
      </c>
      <c r="O60" s="18">
        <f t="shared" si="8"/>
        <v>0</v>
      </c>
      <c r="P60" s="18">
        <f>COUNTIF(D59:H59,"&lt;&gt;") * 5 -SUM(D59:H59)</f>
        <v>0</v>
      </c>
      <c r="Q60" s="18">
        <f t="shared" si="9"/>
        <v>0</v>
      </c>
      <c r="R60" s="18" t="s">
        <v>63</v>
      </c>
      <c r="S60" s="18" t="s">
        <v>63</v>
      </c>
      <c r="T60" s="19"/>
    </row>
    <row r="61" spans="1:20" s="20" customFormat="1" ht="14.25" x14ac:dyDescent="0.25">
      <c r="A61" s="28">
        <v>30</v>
      </c>
      <c r="B61" s="21" t="s">
        <v>63</v>
      </c>
      <c r="C61" s="21" t="s">
        <v>63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5"/>
        <v>1</v>
      </c>
      <c r="K61" s="21">
        <f>IF(D61&gt;D62,1,0)+IF(E61&gt;E62,1,0)+IF(F61&gt;F62,1,0)+IF(G61&gt;G62,1,0)+IF(H61&gt;H62,1,0)</f>
        <v>0</v>
      </c>
      <c r="L61" s="21">
        <f t="shared" si="6"/>
        <v>0</v>
      </c>
      <c r="M61" s="21">
        <f>K62</f>
        <v>0</v>
      </c>
      <c r="N61" s="21">
        <f t="shared" si="7"/>
        <v>0</v>
      </c>
      <c r="O61" s="21">
        <f t="shared" si="8"/>
        <v>0</v>
      </c>
      <c r="P61" s="21">
        <f>COUNTIF(D62:H62,"&lt;&gt;") * 5 -SUM(D62:H62)</f>
        <v>0</v>
      </c>
      <c r="Q61" s="21">
        <f t="shared" si="9"/>
        <v>0</v>
      </c>
      <c r="R61" s="21" t="s">
        <v>63</v>
      </c>
      <c r="S61" s="21" t="s">
        <v>63</v>
      </c>
      <c r="T61" s="22"/>
    </row>
    <row r="62" spans="1:20" s="20" customFormat="1" ht="14.25" x14ac:dyDescent="0.25">
      <c r="A62" s="28"/>
      <c r="B62" s="21" t="s">
        <v>63</v>
      </c>
      <c r="C62" s="21" t="s">
        <v>63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5"/>
        <v>1</v>
      </c>
      <c r="K62" s="21">
        <f>IF(D62&gt;D61,1,0)+IF(E62&gt;E61,1,0)+IF(F62&gt;F61,1,0)+IF(G62&gt;G61,1,0)+IF(H62&gt;H61,1,0)</f>
        <v>0</v>
      </c>
      <c r="L62" s="21">
        <f t="shared" si="6"/>
        <v>0</v>
      </c>
      <c r="M62" s="21">
        <f>K61</f>
        <v>0</v>
      </c>
      <c r="N62" s="21">
        <f t="shared" si="7"/>
        <v>0</v>
      </c>
      <c r="O62" s="21">
        <f t="shared" si="8"/>
        <v>0</v>
      </c>
      <c r="P62" s="21">
        <f>COUNTIF(D61:H61,"&lt;&gt;") * 5 -SUM(D61:H61)</f>
        <v>0</v>
      </c>
      <c r="Q62" s="21">
        <f t="shared" si="9"/>
        <v>0</v>
      </c>
      <c r="R62" s="21" t="s">
        <v>63</v>
      </c>
      <c r="S62" s="21" t="s">
        <v>63</v>
      </c>
      <c r="T62" s="22"/>
    </row>
    <row r="63" spans="1:20" s="17" customFormat="1" ht="14.25" x14ac:dyDescent="0.25">
      <c r="A63" s="29">
        <v>31</v>
      </c>
      <c r="B63" s="18" t="s">
        <v>63</v>
      </c>
      <c r="C63" s="18" t="s">
        <v>63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5"/>
        <v>1</v>
      </c>
      <c r="K63" s="18">
        <f>IF(D63&gt;D64,1,0)+IF(E63&gt;E64,1,0)+IF(F63&gt;F64,1,0)+IF(G63&gt;G64,1,0)+IF(H63&gt;H64,1,0)</f>
        <v>0</v>
      </c>
      <c r="L63" s="18">
        <f t="shared" si="6"/>
        <v>0</v>
      </c>
      <c r="M63" s="18">
        <f>K64</f>
        <v>0</v>
      </c>
      <c r="N63" s="18">
        <f t="shared" si="7"/>
        <v>0</v>
      </c>
      <c r="O63" s="18">
        <f t="shared" si="8"/>
        <v>0</v>
      </c>
      <c r="P63" s="18">
        <f>COUNTIF(D64:H64,"&lt;&gt;") * 5 -SUM(D64:H64)</f>
        <v>0</v>
      </c>
      <c r="Q63" s="18">
        <f t="shared" si="9"/>
        <v>0</v>
      </c>
      <c r="R63" s="18" t="s">
        <v>63</v>
      </c>
      <c r="S63" s="18" t="s">
        <v>63</v>
      </c>
      <c r="T63" s="19"/>
    </row>
    <row r="64" spans="1:20" s="17" customFormat="1" ht="14.25" x14ac:dyDescent="0.25">
      <c r="A64" s="29"/>
      <c r="B64" s="18" t="s">
        <v>63</v>
      </c>
      <c r="C64" s="18" t="s">
        <v>63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5"/>
        <v>1</v>
      </c>
      <c r="K64" s="18">
        <f>IF(D64&gt;D63,1,0)+IF(E64&gt;E63,1,0)+IF(F64&gt;F63,1,0)+IF(G64&gt;G63,1,0)+IF(H64&gt;H63,1,0)</f>
        <v>0</v>
      </c>
      <c r="L64" s="18">
        <f t="shared" si="6"/>
        <v>0</v>
      </c>
      <c r="M64" s="18">
        <f>K63</f>
        <v>0</v>
      </c>
      <c r="N64" s="18">
        <f t="shared" si="7"/>
        <v>0</v>
      </c>
      <c r="O64" s="18">
        <f t="shared" si="8"/>
        <v>0</v>
      </c>
      <c r="P64" s="18">
        <f>COUNTIF(D63:H63,"&lt;&gt;") * 5 -SUM(D63:H63)</f>
        <v>0</v>
      </c>
      <c r="Q64" s="18">
        <f t="shared" si="9"/>
        <v>0</v>
      </c>
      <c r="R64" s="18" t="s">
        <v>63</v>
      </c>
      <c r="S64" s="18" t="s">
        <v>63</v>
      </c>
      <c r="T64" s="19"/>
    </row>
    <row r="65" spans="1:20" s="20" customFormat="1" ht="14.25" x14ac:dyDescent="0.25">
      <c r="A65" s="28">
        <v>32</v>
      </c>
      <c r="B65" s="21" t="s">
        <v>63</v>
      </c>
      <c r="C65" s="21" t="s">
        <v>63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5"/>
        <v>1</v>
      </c>
      <c r="K65" s="21">
        <f>IF(D65&gt;D66,1,0)+IF(E65&gt;E66,1,0)+IF(F65&gt;F66,1,0)+IF(G65&gt;G66,1,0)+IF(H65&gt;H66,1,0)</f>
        <v>0</v>
      </c>
      <c r="L65" s="21">
        <f t="shared" si="6"/>
        <v>0</v>
      </c>
      <c r="M65" s="21">
        <f>K66</f>
        <v>0</v>
      </c>
      <c r="N65" s="21">
        <f t="shared" si="7"/>
        <v>0</v>
      </c>
      <c r="O65" s="21">
        <f t="shared" si="8"/>
        <v>0</v>
      </c>
      <c r="P65" s="21">
        <f>COUNTIF(D66:H66,"&lt;&gt;") * 5 -SUM(D66:H66)</f>
        <v>0</v>
      </c>
      <c r="Q65" s="21">
        <f t="shared" si="9"/>
        <v>0</v>
      </c>
      <c r="R65" s="21" t="s">
        <v>63</v>
      </c>
      <c r="S65" s="21" t="s">
        <v>63</v>
      </c>
      <c r="T65" s="22"/>
    </row>
    <row r="66" spans="1:20" s="20" customFormat="1" ht="14.25" x14ac:dyDescent="0.25">
      <c r="A66" s="28"/>
      <c r="B66" s="21" t="s">
        <v>63</v>
      </c>
      <c r="C66" s="21" t="s">
        <v>63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5"/>
        <v>1</v>
      </c>
      <c r="K66" s="21">
        <f>IF(D66&gt;D65,1,0)+IF(E66&gt;E65,1,0)+IF(F66&gt;F65,1,0)+IF(G66&gt;G65,1,0)+IF(H66&gt;H65,1,0)</f>
        <v>0</v>
      </c>
      <c r="L66" s="21">
        <f t="shared" si="6"/>
        <v>0</v>
      </c>
      <c r="M66" s="21">
        <f>K65</f>
        <v>0</v>
      </c>
      <c r="N66" s="21">
        <f t="shared" si="7"/>
        <v>0</v>
      </c>
      <c r="O66" s="21">
        <f t="shared" si="8"/>
        <v>0</v>
      </c>
      <c r="P66" s="21">
        <f>COUNTIF(D65:H65,"&lt;&gt;") * 5 -SUM(D65:H65)</f>
        <v>0</v>
      </c>
      <c r="Q66" s="21">
        <f t="shared" si="9"/>
        <v>0</v>
      </c>
      <c r="R66" s="21" t="s">
        <v>63</v>
      </c>
      <c r="S66" s="21" t="s">
        <v>63</v>
      </c>
      <c r="T66" s="22"/>
    </row>
    <row r="67" spans="1:20" s="17" customFormat="1" ht="14.25" x14ac:dyDescent="0.25">
      <c r="A67" s="29">
        <v>33</v>
      </c>
      <c r="B67" s="18" t="s">
        <v>63</v>
      </c>
      <c r="C67" s="18" t="s">
        <v>63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0">IF(I67=0,1,0)</f>
        <v>1</v>
      </c>
      <c r="K67" s="18">
        <f>IF(D67&gt;D68,1,0)+IF(E67&gt;E68,1,0)+IF(F67&gt;F68,1,0)+IF(G67&gt;G68,1,0)+IF(H67&gt;H68,1,0)</f>
        <v>0</v>
      </c>
      <c r="L67" s="18">
        <f t="shared" ref="L67:L98" si="11">N67-K67-M67</f>
        <v>0</v>
      </c>
      <c r="M67" s="18">
        <f>K68</f>
        <v>0</v>
      </c>
      <c r="N67" s="18">
        <f t="shared" ref="N67:N98" si="12">IF(ISBLANK(D67),0,1)+IF(ISBLANK(E67),0,1)+IF(ISBLANK(F67),0,1)+IF(ISBLANK(G67),0,1)+IF(ISBLANK(H67),0,1)</f>
        <v>0</v>
      </c>
      <c r="O67" s="18">
        <f t="shared" ref="O67:O98" si="13">SUM(D67:H67)</f>
        <v>0</v>
      </c>
      <c r="P67" s="18">
        <f>COUNTIF(D68:H68,"&lt;&gt;") * 5 -SUM(D68:H68)</f>
        <v>0</v>
      </c>
      <c r="Q67" s="18">
        <f t="shared" ref="Q67:Q98" si="14">IFERROR(O67-P67,0)</f>
        <v>0</v>
      </c>
      <c r="R67" s="18" t="s">
        <v>63</v>
      </c>
      <c r="S67" s="18" t="s">
        <v>63</v>
      </c>
      <c r="T67" s="19"/>
    </row>
    <row r="68" spans="1:20" s="17" customFormat="1" ht="14.25" x14ac:dyDescent="0.25">
      <c r="A68" s="29"/>
      <c r="B68" s="18" t="s">
        <v>63</v>
      </c>
      <c r="C68" s="18" t="s">
        <v>63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0"/>
        <v>1</v>
      </c>
      <c r="K68" s="18">
        <f>IF(D68&gt;D67,1,0)+IF(E68&gt;E67,1,0)+IF(F68&gt;F67,1,0)+IF(G68&gt;G67,1,0)+IF(H68&gt;H67,1,0)</f>
        <v>0</v>
      </c>
      <c r="L68" s="18">
        <f t="shared" si="11"/>
        <v>0</v>
      </c>
      <c r="M68" s="18">
        <f>K67</f>
        <v>0</v>
      </c>
      <c r="N68" s="18">
        <f t="shared" si="12"/>
        <v>0</v>
      </c>
      <c r="O68" s="18">
        <f t="shared" si="13"/>
        <v>0</v>
      </c>
      <c r="P68" s="18">
        <f>COUNTIF(D67:H67,"&lt;&gt;") * 5 -SUM(D67:H67)</f>
        <v>0</v>
      </c>
      <c r="Q68" s="18">
        <f t="shared" si="14"/>
        <v>0</v>
      </c>
      <c r="R68" s="18" t="s">
        <v>63</v>
      </c>
      <c r="S68" s="18" t="s">
        <v>63</v>
      </c>
      <c r="T68" s="19"/>
    </row>
    <row r="69" spans="1:20" s="20" customFormat="1" ht="14.25" x14ac:dyDescent="0.25">
      <c r="A69" s="28">
        <v>34</v>
      </c>
      <c r="B69" s="21" t="s">
        <v>63</v>
      </c>
      <c r="C69" s="21" t="s">
        <v>63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0"/>
        <v>1</v>
      </c>
      <c r="K69" s="21">
        <f>IF(D69&gt;D70,1,0)+IF(E69&gt;E70,1,0)+IF(F69&gt;F70,1,0)+IF(G69&gt;G70,1,0)+IF(H69&gt;H70,1,0)</f>
        <v>0</v>
      </c>
      <c r="L69" s="21">
        <f t="shared" si="11"/>
        <v>0</v>
      </c>
      <c r="M69" s="21">
        <f>K70</f>
        <v>0</v>
      </c>
      <c r="N69" s="21">
        <f t="shared" si="12"/>
        <v>0</v>
      </c>
      <c r="O69" s="21">
        <f t="shared" si="13"/>
        <v>0</v>
      </c>
      <c r="P69" s="21">
        <f>COUNTIF(D70:H70,"&lt;&gt;") * 5 -SUM(D70:H70)</f>
        <v>0</v>
      </c>
      <c r="Q69" s="21">
        <f t="shared" si="14"/>
        <v>0</v>
      </c>
      <c r="R69" s="21" t="s">
        <v>63</v>
      </c>
      <c r="S69" s="21" t="s">
        <v>63</v>
      </c>
      <c r="T69" s="22"/>
    </row>
    <row r="70" spans="1:20" s="20" customFormat="1" ht="14.25" x14ac:dyDescent="0.25">
      <c r="A70" s="28"/>
      <c r="B70" s="21" t="s">
        <v>63</v>
      </c>
      <c r="C70" s="21" t="s">
        <v>63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0"/>
        <v>1</v>
      </c>
      <c r="K70" s="21">
        <f>IF(D70&gt;D69,1,0)+IF(E70&gt;E69,1,0)+IF(F70&gt;F69,1,0)+IF(G70&gt;G69,1,0)+IF(H70&gt;H69,1,0)</f>
        <v>0</v>
      </c>
      <c r="L70" s="21">
        <f t="shared" si="11"/>
        <v>0</v>
      </c>
      <c r="M70" s="21">
        <f>K69</f>
        <v>0</v>
      </c>
      <c r="N70" s="21">
        <f t="shared" si="12"/>
        <v>0</v>
      </c>
      <c r="O70" s="21">
        <f t="shared" si="13"/>
        <v>0</v>
      </c>
      <c r="P70" s="21">
        <f>COUNTIF(D69:H69,"&lt;&gt;") * 5 -SUM(D69:H69)</f>
        <v>0</v>
      </c>
      <c r="Q70" s="21">
        <f t="shared" si="14"/>
        <v>0</v>
      </c>
      <c r="R70" s="21" t="s">
        <v>63</v>
      </c>
      <c r="S70" s="21" t="s">
        <v>63</v>
      </c>
      <c r="T70" s="22"/>
    </row>
    <row r="71" spans="1:20" s="17" customFormat="1" ht="14.25" x14ac:dyDescent="0.25">
      <c r="A71" s="29">
        <v>35</v>
      </c>
      <c r="B71" s="18" t="s">
        <v>63</v>
      </c>
      <c r="C71" s="18" t="s">
        <v>63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0"/>
        <v>1</v>
      </c>
      <c r="K71" s="18">
        <f>IF(D71&gt;D72,1,0)+IF(E71&gt;E72,1,0)+IF(F71&gt;F72,1,0)+IF(G71&gt;G72,1,0)+IF(H71&gt;H72,1,0)</f>
        <v>0</v>
      </c>
      <c r="L71" s="18">
        <f t="shared" si="11"/>
        <v>0</v>
      </c>
      <c r="M71" s="18">
        <f>K72</f>
        <v>0</v>
      </c>
      <c r="N71" s="18">
        <f t="shared" si="12"/>
        <v>0</v>
      </c>
      <c r="O71" s="18">
        <f t="shared" si="13"/>
        <v>0</v>
      </c>
      <c r="P71" s="18">
        <f>COUNTIF(D72:H72,"&lt;&gt;") * 5 -SUM(D72:H72)</f>
        <v>0</v>
      </c>
      <c r="Q71" s="18">
        <f t="shared" si="14"/>
        <v>0</v>
      </c>
      <c r="R71" s="18" t="s">
        <v>63</v>
      </c>
      <c r="S71" s="18" t="s">
        <v>63</v>
      </c>
      <c r="T71" s="19"/>
    </row>
    <row r="72" spans="1:20" s="17" customFormat="1" ht="14.25" x14ac:dyDescent="0.25">
      <c r="A72" s="29"/>
      <c r="B72" s="18" t="s">
        <v>63</v>
      </c>
      <c r="C72" s="18" t="s">
        <v>63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0"/>
        <v>1</v>
      </c>
      <c r="K72" s="18">
        <f>IF(D72&gt;D71,1,0)+IF(E72&gt;E71,1,0)+IF(F72&gt;F71,1,0)+IF(G72&gt;G71,1,0)+IF(H72&gt;H71,1,0)</f>
        <v>0</v>
      </c>
      <c r="L72" s="18">
        <f t="shared" si="11"/>
        <v>0</v>
      </c>
      <c r="M72" s="18">
        <f>K71</f>
        <v>0</v>
      </c>
      <c r="N72" s="18">
        <f t="shared" si="12"/>
        <v>0</v>
      </c>
      <c r="O72" s="18">
        <f t="shared" si="13"/>
        <v>0</v>
      </c>
      <c r="P72" s="18">
        <f>COUNTIF(D71:H71,"&lt;&gt;") * 5 -SUM(D71:H71)</f>
        <v>0</v>
      </c>
      <c r="Q72" s="18">
        <f t="shared" si="14"/>
        <v>0</v>
      </c>
      <c r="R72" s="18" t="s">
        <v>63</v>
      </c>
      <c r="S72" s="18" t="s">
        <v>63</v>
      </c>
      <c r="T72" s="19"/>
    </row>
    <row r="73" spans="1:20" s="20" customFormat="1" ht="14.25" x14ac:dyDescent="0.25">
      <c r="A73" s="28">
        <v>36</v>
      </c>
      <c r="B73" s="21" t="s">
        <v>63</v>
      </c>
      <c r="C73" s="21" t="s">
        <v>63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0"/>
        <v>1</v>
      </c>
      <c r="K73" s="21">
        <f>IF(D73&gt;D74,1,0)+IF(E73&gt;E74,1,0)+IF(F73&gt;F74,1,0)+IF(G73&gt;G74,1,0)+IF(H73&gt;H74,1,0)</f>
        <v>0</v>
      </c>
      <c r="L73" s="21">
        <f t="shared" si="11"/>
        <v>0</v>
      </c>
      <c r="M73" s="21">
        <f>K74</f>
        <v>0</v>
      </c>
      <c r="N73" s="21">
        <f t="shared" si="12"/>
        <v>0</v>
      </c>
      <c r="O73" s="21">
        <f t="shared" si="13"/>
        <v>0</v>
      </c>
      <c r="P73" s="21">
        <f>COUNTIF(D74:H74,"&lt;&gt;") * 5 -SUM(D74:H74)</f>
        <v>0</v>
      </c>
      <c r="Q73" s="21">
        <f t="shared" si="14"/>
        <v>0</v>
      </c>
      <c r="R73" s="21" t="s">
        <v>63</v>
      </c>
      <c r="S73" s="21" t="s">
        <v>63</v>
      </c>
      <c r="T73" s="22"/>
    </row>
    <row r="74" spans="1:20" s="20" customFormat="1" ht="14.25" x14ac:dyDescent="0.25">
      <c r="A74" s="28"/>
      <c r="B74" s="21" t="s">
        <v>63</v>
      </c>
      <c r="C74" s="21" t="s">
        <v>63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0"/>
        <v>1</v>
      </c>
      <c r="K74" s="21">
        <f>IF(D74&gt;D73,1,0)+IF(E74&gt;E73,1,0)+IF(F74&gt;F73,1,0)+IF(G74&gt;G73,1,0)+IF(H74&gt;H73,1,0)</f>
        <v>0</v>
      </c>
      <c r="L74" s="21">
        <f t="shared" si="11"/>
        <v>0</v>
      </c>
      <c r="M74" s="21">
        <f>K73</f>
        <v>0</v>
      </c>
      <c r="N74" s="21">
        <f t="shared" si="12"/>
        <v>0</v>
      </c>
      <c r="O74" s="21">
        <f t="shared" si="13"/>
        <v>0</v>
      </c>
      <c r="P74" s="21">
        <f>COUNTIF(D73:H73,"&lt;&gt;") * 5 -SUM(D73:H73)</f>
        <v>0</v>
      </c>
      <c r="Q74" s="21">
        <f t="shared" si="14"/>
        <v>0</v>
      </c>
      <c r="R74" s="21" t="s">
        <v>63</v>
      </c>
      <c r="S74" s="21" t="s">
        <v>63</v>
      </c>
      <c r="T74" s="22"/>
    </row>
    <row r="75" spans="1:20" s="17" customFormat="1" ht="14.25" x14ac:dyDescent="0.25">
      <c r="A75" s="29">
        <v>37</v>
      </c>
      <c r="B75" s="18" t="s">
        <v>63</v>
      </c>
      <c r="C75" s="18" t="s">
        <v>63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0"/>
        <v>1</v>
      </c>
      <c r="K75" s="18">
        <f>IF(D75&gt;D76,1,0)+IF(E75&gt;E76,1,0)+IF(F75&gt;F76,1,0)+IF(G75&gt;G76,1,0)+IF(H75&gt;H76,1,0)</f>
        <v>0</v>
      </c>
      <c r="L75" s="18">
        <f t="shared" si="11"/>
        <v>0</v>
      </c>
      <c r="M75" s="18">
        <f>K76</f>
        <v>0</v>
      </c>
      <c r="N75" s="18">
        <f t="shared" si="12"/>
        <v>0</v>
      </c>
      <c r="O75" s="18">
        <f t="shared" si="13"/>
        <v>0</v>
      </c>
      <c r="P75" s="18">
        <f>COUNTIF(D76:H76,"&lt;&gt;") * 5 -SUM(D76:H76)</f>
        <v>0</v>
      </c>
      <c r="Q75" s="18">
        <f t="shared" si="14"/>
        <v>0</v>
      </c>
      <c r="R75" s="18" t="s">
        <v>63</v>
      </c>
      <c r="S75" s="18" t="s">
        <v>63</v>
      </c>
      <c r="T75" s="19"/>
    </row>
    <row r="76" spans="1:20" s="17" customFormat="1" ht="14.25" x14ac:dyDescent="0.25">
      <c r="A76" s="29"/>
      <c r="B76" s="18" t="s">
        <v>63</v>
      </c>
      <c r="C76" s="18" t="s">
        <v>63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0"/>
        <v>1</v>
      </c>
      <c r="K76" s="18">
        <f>IF(D76&gt;D75,1,0)+IF(E76&gt;E75,1,0)+IF(F76&gt;F75,1,0)+IF(G76&gt;G75,1,0)+IF(H76&gt;H75,1,0)</f>
        <v>0</v>
      </c>
      <c r="L76" s="18">
        <f t="shared" si="11"/>
        <v>0</v>
      </c>
      <c r="M76" s="18">
        <f>K75</f>
        <v>0</v>
      </c>
      <c r="N76" s="18">
        <f t="shared" si="12"/>
        <v>0</v>
      </c>
      <c r="O76" s="18">
        <f t="shared" si="13"/>
        <v>0</v>
      </c>
      <c r="P76" s="18">
        <f>COUNTIF(D75:H75,"&lt;&gt;") * 5 -SUM(D75:H75)</f>
        <v>0</v>
      </c>
      <c r="Q76" s="18">
        <f t="shared" si="14"/>
        <v>0</v>
      </c>
      <c r="R76" s="18" t="s">
        <v>63</v>
      </c>
      <c r="S76" s="18" t="s">
        <v>63</v>
      </c>
      <c r="T76" s="19"/>
    </row>
    <row r="77" spans="1:20" s="20" customFormat="1" ht="14.25" x14ac:dyDescent="0.25">
      <c r="A77" s="28">
        <v>38</v>
      </c>
      <c r="B77" s="21" t="s">
        <v>63</v>
      </c>
      <c r="C77" s="21" t="s">
        <v>63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0"/>
        <v>1</v>
      </c>
      <c r="K77" s="21">
        <f>IF(D77&gt;D78,1,0)+IF(E77&gt;E78,1,0)+IF(F77&gt;F78,1,0)+IF(G77&gt;G78,1,0)+IF(H77&gt;H78,1,0)</f>
        <v>0</v>
      </c>
      <c r="L77" s="21">
        <f t="shared" si="11"/>
        <v>0</v>
      </c>
      <c r="M77" s="21">
        <f>K78</f>
        <v>0</v>
      </c>
      <c r="N77" s="21">
        <f t="shared" si="12"/>
        <v>0</v>
      </c>
      <c r="O77" s="21">
        <f t="shared" si="13"/>
        <v>0</v>
      </c>
      <c r="P77" s="21">
        <f>COUNTIF(D78:H78,"&lt;&gt;") * 5 -SUM(D78:H78)</f>
        <v>0</v>
      </c>
      <c r="Q77" s="21">
        <f t="shared" si="14"/>
        <v>0</v>
      </c>
      <c r="R77" s="21" t="s">
        <v>63</v>
      </c>
      <c r="S77" s="21" t="s">
        <v>63</v>
      </c>
      <c r="T77" s="22"/>
    </row>
    <row r="78" spans="1:20" s="20" customFormat="1" ht="14.25" x14ac:dyDescent="0.25">
      <c r="A78" s="28"/>
      <c r="B78" s="21" t="s">
        <v>63</v>
      </c>
      <c r="C78" s="21" t="s">
        <v>63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0"/>
        <v>1</v>
      </c>
      <c r="K78" s="21">
        <f>IF(D78&gt;D77,1,0)+IF(E78&gt;E77,1,0)+IF(F78&gt;F77,1,0)+IF(G78&gt;G77,1,0)+IF(H78&gt;H77,1,0)</f>
        <v>0</v>
      </c>
      <c r="L78" s="21">
        <f t="shared" si="11"/>
        <v>0</v>
      </c>
      <c r="M78" s="21">
        <f>K77</f>
        <v>0</v>
      </c>
      <c r="N78" s="21">
        <f t="shared" si="12"/>
        <v>0</v>
      </c>
      <c r="O78" s="21">
        <f t="shared" si="13"/>
        <v>0</v>
      </c>
      <c r="P78" s="21">
        <f>COUNTIF(D77:H77,"&lt;&gt;") * 5 -SUM(D77:H77)</f>
        <v>0</v>
      </c>
      <c r="Q78" s="21">
        <f t="shared" si="14"/>
        <v>0</v>
      </c>
      <c r="R78" s="21" t="s">
        <v>63</v>
      </c>
      <c r="S78" s="21" t="s">
        <v>63</v>
      </c>
      <c r="T78" s="22"/>
    </row>
    <row r="79" spans="1:20" s="17" customFormat="1" ht="14.25" x14ac:dyDescent="0.25">
      <c r="A79" s="29">
        <v>39</v>
      </c>
      <c r="B79" s="18" t="s">
        <v>63</v>
      </c>
      <c r="C79" s="18" t="s">
        <v>63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0"/>
        <v>1</v>
      </c>
      <c r="K79" s="18">
        <f>IF(D79&gt;D80,1,0)+IF(E79&gt;E80,1,0)+IF(F79&gt;F80,1,0)+IF(G79&gt;G80,1,0)+IF(H79&gt;H80,1,0)</f>
        <v>0</v>
      </c>
      <c r="L79" s="18">
        <f t="shared" si="11"/>
        <v>0</v>
      </c>
      <c r="M79" s="18">
        <f>K80</f>
        <v>0</v>
      </c>
      <c r="N79" s="18">
        <f t="shared" si="12"/>
        <v>0</v>
      </c>
      <c r="O79" s="18">
        <f t="shared" si="13"/>
        <v>0</v>
      </c>
      <c r="P79" s="18">
        <f>COUNTIF(D80:H80,"&lt;&gt;") * 5 -SUM(D80:H80)</f>
        <v>0</v>
      </c>
      <c r="Q79" s="18">
        <f t="shared" si="14"/>
        <v>0</v>
      </c>
      <c r="R79" s="18" t="s">
        <v>63</v>
      </c>
      <c r="S79" s="18" t="s">
        <v>63</v>
      </c>
      <c r="T79" s="19"/>
    </row>
    <row r="80" spans="1:20" s="17" customFormat="1" ht="14.25" x14ac:dyDescent="0.25">
      <c r="A80" s="29"/>
      <c r="B80" s="18" t="s">
        <v>63</v>
      </c>
      <c r="C80" s="18" t="s">
        <v>63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0"/>
        <v>1</v>
      </c>
      <c r="K80" s="18">
        <f>IF(D80&gt;D79,1,0)+IF(E80&gt;E79,1,0)+IF(F80&gt;F79,1,0)+IF(G80&gt;G79,1,0)+IF(H80&gt;H79,1,0)</f>
        <v>0</v>
      </c>
      <c r="L80" s="18">
        <f t="shared" si="11"/>
        <v>0</v>
      </c>
      <c r="M80" s="18">
        <f>K79</f>
        <v>0</v>
      </c>
      <c r="N80" s="18">
        <f t="shared" si="12"/>
        <v>0</v>
      </c>
      <c r="O80" s="18">
        <f t="shared" si="13"/>
        <v>0</v>
      </c>
      <c r="P80" s="18">
        <f>COUNTIF(D79:H79,"&lt;&gt;") * 5 -SUM(D79:H79)</f>
        <v>0</v>
      </c>
      <c r="Q80" s="18">
        <f t="shared" si="14"/>
        <v>0</v>
      </c>
      <c r="R80" s="18" t="s">
        <v>63</v>
      </c>
      <c r="S80" s="18" t="s">
        <v>63</v>
      </c>
      <c r="T80" s="19"/>
    </row>
    <row r="81" spans="1:20" s="20" customFormat="1" ht="14.25" x14ac:dyDescent="0.25">
      <c r="A81" s="28">
        <v>40</v>
      </c>
      <c r="B81" s="21" t="s">
        <v>63</v>
      </c>
      <c r="C81" s="21" t="s">
        <v>63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0"/>
        <v>1</v>
      </c>
      <c r="K81" s="21">
        <f>IF(D81&gt;D82,1,0)+IF(E81&gt;E82,1,0)+IF(F81&gt;F82,1,0)+IF(G81&gt;G82,1,0)+IF(H81&gt;H82,1,0)</f>
        <v>0</v>
      </c>
      <c r="L81" s="21">
        <f t="shared" si="11"/>
        <v>0</v>
      </c>
      <c r="M81" s="21">
        <f>K82</f>
        <v>0</v>
      </c>
      <c r="N81" s="21">
        <f t="shared" si="12"/>
        <v>0</v>
      </c>
      <c r="O81" s="21">
        <f t="shared" si="13"/>
        <v>0</v>
      </c>
      <c r="P81" s="21">
        <f>COUNTIF(D82:H82,"&lt;&gt;") * 5 -SUM(D82:H82)</f>
        <v>0</v>
      </c>
      <c r="Q81" s="21">
        <f t="shared" si="14"/>
        <v>0</v>
      </c>
      <c r="R81" s="21" t="s">
        <v>63</v>
      </c>
      <c r="S81" s="21" t="s">
        <v>63</v>
      </c>
      <c r="T81" s="22"/>
    </row>
    <row r="82" spans="1:20" s="20" customFormat="1" ht="14.25" x14ac:dyDescent="0.25">
      <c r="A82" s="28"/>
      <c r="B82" s="21" t="s">
        <v>63</v>
      </c>
      <c r="C82" s="21" t="s">
        <v>63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0"/>
        <v>1</v>
      </c>
      <c r="K82" s="21">
        <f>IF(D82&gt;D81,1,0)+IF(E82&gt;E81,1,0)+IF(F82&gt;F81,1,0)+IF(G82&gt;G81,1,0)+IF(H82&gt;H81,1,0)</f>
        <v>0</v>
      </c>
      <c r="L82" s="21">
        <f t="shared" si="11"/>
        <v>0</v>
      </c>
      <c r="M82" s="21">
        <f>K81</f>
        <v>0</v>
      </c>
      <c r="N82" s="21">
        <f t="shared" si="12"/>
        <v>0</v>
      </c>
      <c r="O82" s="21">
        <f t="shared" si="13"/>
        <v>0</v>
      </c>
      <c r="P82" s="21">
        <f>COUNTIF(D81:H81,"&lt;&gt;") * 5 -SUM(D81:H81)</f>
        <v>0</v>
      </c>
      <c r="Q82" s="21">
        <f t="shared" si="14"/>
        <v>0</v>
      </c>
      <c r="R82" s="21" t="s">
        <v>63</v>
      </c>
      <c r="S82" s="21" t="s">
        <v>63</v>
      </c>
      <c r="T82" s="22"/>
    </row>
    <row r="83" spans="1:20" s="17" customFormat="1" ht="14.25" x14ac:dyDescent="0.25">
      <c r="A83" s="29">
        <v>41</v>
      </c>
      <c r="B83" s="18" t="s">
        <v>63</v>
      </c>
      <c r="C83" s="18" t="s">
        <v>63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0"/>
        <v>1</v>
      </c>
      <c r="K83" s="18">
        <f>IF(D83&gt;D84,1,0)+IF(E83&gt;E84,1,0)+IF(F83&gt;F84,1,0)+IF(G83&gt;G84,1,0)+IF(H83&gt;H84,1,0)</f>
        <v>0</v>
      </c>
      <c r="L83" s="18">
        <f t="shared" si="11"/>
        <v>0</v>
      </c>
      <c r="M83" s="18">
        <f>K84</f>
        <v>0</v>
      </c>
      <c r="N83" s="18">
        <f t="shared" si="12"/>
        <v>0</v>
      </c>
      <c r="O83" s="18">
        <f t="shared" si="13"/>
        <v>0</v>
      </c>
      <c r="P83" s="18">
        <f>COUNTIF(D84:H84,"&lt;&gt;") * 5 -SUM(D84:H84)</f>
        <v>0</v>
      </c>
      <c r="Q83" s="18">
        <f t="shared" si="14"/>
        <v>0</v>
      </c>
      <c r="R83" s="18" t="s">
        <v>63</v>
      </c>
      <c r="S83" s="18" t="s">
        <v>63</v>
      </c>
      <c r="T83" s="19"/>
    </row>
    <row r="84" spans="1:20" s="17" customFormat="1" ht="14.25" x14ac:dyDescent="0.25">
      <c r="A84" s="29"/>
      <c r="B84" s="18" t="s">
        <v>63</v>
      </c>
      <c r="C84" s="18" t="s">
        <v>63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0"/>
        <v>1</v>
      </c>
      <c r="K84" s="18">
        <f>IF(D84&gt;D83,1,0)+IF(E84&gt;E83,1,0)+IF(F84&gt;F83,1,0)+IF(G84&gt;G83,1,0)+IF(H84&gt;H83,1,0)</f>
        <v>0</v>
      </c>
      <c r="L84" s="18">
        <f t="shared" si="11"/>
        <v>0</v>
      </c>
      <c r="M84" s="18">
        <f>K83</f>
        <v>0</v>
      </c>
      <c r="N84" s="18">
        <f t="shared" si="12"/>
        <v>0</v>
      </c>
      <c r="O84" s="18">
        <f t="shared" si="13"/>
        <v>0</v>
      </c>
      <c r="P84" s="18">
        <f>COUNTIF(D83:H83,"&lt;&gt;") * 5 -SUM(D83:H83)</f>
        <v>0</v>
      </c>
      <c r="Q84" s="18">
        <f t="shared" si="14"/>
        <v>0</v>
      </c>
      <c r="R84" s="18" t="s">
        <v>63</v>
      </c>
      <c r="S84" s="18" t="s">
        <v>63</v>
      </c>
      <c r="T84" s="19"/>
    </row>
    <row r="85" spans="1:20" s="20" customFormat="1" ht="14.25" x14ac:dyDescent="0.25">
      <c r="A85" s="28">
        <v>42</v>
      </c>
      <c r="B85" s="21" t="s">
        <v>63</v>
      </c>
      <c r="C85" s="21" t="s">
        <v>63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0"/>
        <v>1</v>
      </c>
      <c r="K85" s="21">
        <f>IF(D85&gt;D86,1,0)+IF(E85&gt;E86,1,0)+IF(F85&gt;F86,1,0)+IF(G85&gt;G86,1,0)+IF(H85&gt;H86,1,0)</f>
        <v>0</v>
      </c>
      <c r="L85" s="21">
        <f t="shared" si="11"/>
        <v>0</v>
      </c>
      <c r="M85" s="21">
        <f>K86</f>
        <v>0</v>
      </c>
      <c r="N85" s="21">
        <f t="shared" si="12"/>
        <v>0</v>
      </c>
      <c r="O85" s="21">
        <f t="shared" si="13"/>
        <v>0</v>
      </c>
      <c r="P85" s="21">
        <f>COUNTIF(D86:H86,"&lt;&gt;") * 5 -SUM(D86:H86)</f>
        <v>0</v>
      </c>
      <c r="Q85" s="21">
        <f t="shared" si="14"/>
        <v>0</v>
      </c>
      <c r="R85" s="21" t="s">
        <v>63</v>
      </c>
      <c r="S85" s="21" t="s">
        <v>63</v>
      </c>
      <c r="T85" s="22"/>
    </row>
    <row r="86" spans="1:20" s="20" customFormat="1" ht="14.25" x14ac:dyDescent="0.25">
      <c r="A86" s="28"/>
      <c r="B86" s="21" t="s">
        <v>63</v>
      </c>
      <c r="C86" s="21" t="s">
        <v>63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0"/>
        <v>1</v>
      </c>
      <c r="K86" s="21">
        <f>IF(D86&gt;D85,1,0)+IF(E86&gt;E85,1,0)+IF(F86&gt;F85,1,0)+IF(G86&gt;G85,1,0)+IF(H86&gt;H85,1,0)</f>
        <v>0</v>
      </c>
      <c r="L86" s="21">
        <f t="shared" si="11"/>
        <v>0</v>
      </c>
      <c r="M86" s="21">
        <f>K85</f>
        <v>0</v>
      </c>
      <c r="N86" s="21">
        <f t="shared" si="12"/>
        <v>0</v>
      </c>
      <c r="O86" s="21">
        <f t="shared" si="13"/>
        <v>0</v>
      </c>
      <c r="P86" s="21">
        <f>COUNTIF(D85:H85,"&lt;&gt;") * 5 -SUM(D85:H85)</f>
        <v>0</v>
      </c>
      <c r="Q86" s="21">
        <f t="shared" si="14"/>
        <v>0</v>
      </c>
      <c r="R86" s="21" t="s">
        <v>63</v>
      </c>
      <c r="S86" s="21" t="s">
        <v>63</v>
      </c>
      <c r="T86" s="22"/>
    </row>
    <row r="87" spans="1:20" s="17" customFormat="1" ht="14.25" x14ac:dyDescent="0.25">
      <c r="A87" s="29">
        <v>43</v>
      </c>
      <c r="B87" s="18" t="s">
        <v>63</v>
      </c>
      <c r="C87" s="18" t="s">
        <v>63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0"/>
        <v>1</v>
      </c>
      <c r="K87" s="18">
        <f>IF(D87&gt;D88,1,0)+IF(E87&gt;E88,1,0)+IF(F87&gt;F88,1,0)+IF(G87&gt;G88,1,0)+IF(H87&gt;H88,1,0)</f>
        <v>0</v>
      </c>
      <c r="L87" s="18">
        <f t="shared" si="11"/>
        <v>0</v>
      </c>
      <c r="M87" s="18">
        <f>K88</f>
        <v>0</v>
      </c>
      <c r="N87" s="18">
        <f t="shared" si="12"/>
        <v>0</v>
      </c>
      <c r="O87" s="18">
        <f t="shared" si="13"/>
        <v>0</v>
      </c>
      <c r="P87" s="18">
        <f>COUNTIF(D88:H88,"&lt;&gt;") * 5 -SUM(D88:H88)</f>
        <v>0</v>
      </c>
      <c r="Q87" s="18">
        <f t="shared" si="14"/>
        <v>0</v>
      </c>
      <c r="R87" s="18" t="s">
        <v>63</v>
      </c>
      <c r="S87" s="18" t="s">
        <v>63</v>
      </c>
      <c r="T87" s="19"/>
    </row>
    <row r="88" spans="1:20" s="17" customFormat="1" ht="14.25" x14ac:dyDescent="0.25">
      <c r="A88" s="29"/>
      <c r="B88" s="18" t="s">
        <v>63</v>
      </c>
      <c r="C88" s="18" t="s">
        <v>63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0"/>
        <v>1</v>
      </c>
      <c r="K88" s="18">
        <f>IF(D88&gt;D87,1,0)+IF(E88&gt;E87,1,0)+IF(F88&gt;F87,1,0)+IF(G88&gt;G87,1,0)+IF(H88&gt;H87,1,0)</f>
        <v>0</v>
      </c>
      <c r="L88" s="18">
        <f t="shared" si="11"/>
        <v>0</v>
      </c>
      <c r="M88" s="18">
        <f>K87</f>
        <v>0</v>
      </c>
      <c r="N88" s="18">
        <f t="shared" si="12"/>
        <v>0</v>
      </c>
      <c r="O88" s="18">
        <f t="shared" si="13"/>
        <v>0</v>
      </c>
      <c r="P88" s="18">
        <f>COUNTIF(D87:H87,"&lt;&gt;") * 5 -SUM(D87:H87)</f>
        <v>0</v>
      </c>
      <c r="Q88" s="18">
        <f t="shared" si="14"/>
        <v>0</v>
      </c>
      <c r="R88" s="18" t="s">
        <v>63</v>
      </c>
      <c r="S88" s="18" t="s">
        <v>63</v>
      </c>
      <c r="T88" s="19"/>
    </row>
    <row r="89" spans="1:20" s="20" customFormat="1" ht="14.25" x14ac:dyDescent="0.25">
      <c r="A89" s="28">
        <v>44</v>
      </c>
      <c r="B89" s="21" t="s">
        <v>63</v>
      </c>
      <c r="C89" s="21" t="s">
        <v>63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0"/>
        <v>1</v>
      </c>
      <c r="K89" s="21">
        <f>IF(D89&gt;D90,1,0)+IF(E89&gt;E90,1,0)+IF(F89&gt;F90,1,0)+IF(G89&gt;G90,1,0)+IF(H89&gt;H90,1,0)</f>
        <v>0</v>
      </c>
      <c r="L89" s="21">
        <f t="shared" si="11"/>
        <v>0</v>
      </c>
      <c r="M89" s="21">
        <f>K90</f>
        <v>0</v>
      </c>
      <c r="N89" s="21">
        <f t="shared" si="12"/>
        <v>0</v>
      </c>
      <c r="O89" s="21">
        <f t="shared" si="13"/>
        <v>0</v>
      </c>
      <c r="P89" s="21">
        <f>COUNTIF(D90:H90,"&lt;&gt;") * 5 -SUM(D90:H90)</f>
        <v>0</v>
      </c>
      <c r="Q89" s="21">
        <f t="shared" si="14"/>
        <v>0</v>
      </c>
      <c r="R89" s="21" t="s">
        <v>63</v>
      </c>
      <c r="S89" s="21" t="s">
        <v>63</v>
      </c>
      <c r="T89" s="22"/>
    </row>
    <row r="90" spans="1:20" s="20" customFormat="1" ht="14.25" x14ac:dyDescent="0.25">
      <c r="A90" s="28"/>
      <c r="B90" s="21" t="s">
        <v>63</v>
      </c>
      <c r="C90" s="21" t="s">
        <v>63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0"/>
        <v>1</v>
      </c>
      <c r="K90" s="21">
        <f>IF(D90&gt;D89,1,0)+IF(E90&gt;E89,1,0)+IF(F90&gt;F89,1,0)+IF(G90&gt;G89,1,0)+IF(H90&gt;H89,1,0)</f>
        <v>0</v>
      </c>
      <c r="L90" s="21">
        <f t="shared" si="11"/>
        <v>0</v>
      </c>
      <c r="M90" s="21">
        <f>K89</f>
        <v>0</v>
      </c>
      <c r="N90" s="21">
        <f t="shared" si="12"/>
        <v>0</v>
      </c>
      <c r="O90" s="21">
        <f t="shared" si="13"/>
        <v>0</v>
      </c>
      <c r="P90" s="21">
        <f>COUNTIF(D89:H89,"&lt;&gt;") * 5 -SUM(D89:H89)</f>
        <v>0</v>
      </c>
      <c r="Q90" s="21">
        <f t="shared" si="14"/>
        <v>0</v>
      </c>
      <c r="R90" s="21" t="s">
        <v>63</v>
      </c>
      <c r="S90" s="21" t="s">
        <v>63</v>
      </c>
      <c r="T90" s="22"/>
    </row>
    <row r="91" spans="1:20" s="17" customFormat="1" ht="14.25" x14ac:dyDescent="0.25">
      <c r="A91" s="29">
        <v>45</v>
      </c>
      <c r="B91" s="18" t="s">
        <v>63</v>
      </c>
      <c r="C91" s="18" t="s">
        <v>63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0"/>
        <v>1</v>
      </c>
      <c r="K91" s="18">
        <f>IF(D91&gt;D92,1,0)+IF(E91&gt;E92,1,0)+IF(F91&gt;F92,1,0)+IF(G91&gt;G92,1,0)+IF(H91&gt;H92,1,0)</f>
        <v>0</v>
      </c>
      <c r="L91" s="18">
        <f t="shared" si="11"/>
        <v>0</v>
      </c>
      <c r="M91" s="18">
        <f>K92</f>
        <v>0</v>
      </c>
      <c r="N91" s="18">
        <f t="shared" si="12"/>
        <v>0</v>
      </c>
      <c r="O91" s="18">
        <f t="shared" si="13"/>
        <v>0</v>
      </c>
      <c r="P91" s="18">
        <f>COUNTIF(D92:H92,"&lt;&gt;") * 5 -SUM(D92:H92)</f>
        <v>0</v>
      </c>
      <c r="Q91" s="18">
        <f t="shared" si="14"/>
        <v>0</v>
      </c>
      <c r="R91" s="18" t="s">
        <v>63</v>
      </c>
      <c r="S91" s="18" t="s">
        <v>63</v>
      </c>
      <c r="T91" s="19"/>
    </row>
    <row r="92" spans="1:20" s="17" customFormat="1" ht="14.25" x14ac:dyDescent="0.25">
      <c r="A92" s="29"/>
      <c r="B92" s="18" t="s">
        <v>63</v>
      </c>
      <c r="C92" s="18" t="s">
        <v>63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0"/>
        <v>1</v>
      </c>
      <c r="K92" s="18">
        <f>IF(D92&gt;D91,1,0)+IF(E92&gt;E91,1,0)+IF(F92&gt;F91,1,0)+IF(G92&gt;G91,1,0)+IF(H92&gt;H91,1,0)</f>
        <v>0</v>
      </c>
      <c r="L92" s="18">
        <f t="shared" si="11"/>
        <v>0</v>
      </c>
      <c r="M92" s="18">
        <f>K91</f>
        <v>0</v>
      </c>
      <c r="N92" s="18">
        <f t="shared" si="12"/>
        <v>0</v>
      </c>
      <c r="O92" s="18">
        <f t="shared" si="13"/>
        <v>0</v>
      </c>
      <c r="P92" s="18">
        <f>COUNTIF(D91:H91,"&lt;&gt;") * 5 -SUM(D91:H91)</f>
        <v>0</v>
      </c>
      <c r="Q92" s="18">
        <f t="shared" si="14"/>
        <v>0</v>
      </c>
      <c r="R92" s="18" t="s">
        <v>63</v>
      </c>
      <c r="S92" s="18" t="s">
        <v>63</v>
      </c>
      <c r="T92" s="19"/>
    </row>
    <row r="93" spans="1:20" s="20" customFormat="1" ht="14.25" x14ac:dyDescent="0.25">
      <c r="A93" s="28">
        <v>46</v>
      </c>
      <c r="B93" s="21" t="s">
        <v>63</v>
      </c>
      <c r="C93" s="21" t="s">
        <v>63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0"/>
        <v>1</v>
      </c>
      <c r="K93" s="21">
        <f>IF(D93&gt;D94,1,0)+IF(E93&gt;E94,1,0)+IF(F93&gt;F94,1,0)+IF(G93&gt;G94,1,0)+IF(H93&gt;H94,1,0)</f>
        <v>0</v>
      </c>
      <c r="L93" s="21">
        <f t="shared" si="11"/>
        <v>0</v>
      </c>
      <c r="M93" s="21">
        <f>K94</f>
        <v>0</v>
      </c>
      <c r="N93" s="21">
        <f t="shared" si="12"/>
        <v>0</v>
      </c>
      <c r="O93" s="21">
        <f t="shared" si="13"/>
        <v>0</v>
      </c>
      <c r="P93" s="21">
        <f>COUNTIF(D94:H94,"&lt;&gt;") * 5 -SUM(D94:H94)</f>
        <v>0</v>
      </c>
      <c r="Q93" s="21">
        <f t="shared" si="14"/>
        <v>0</v>
      </c>
      <c r="R93" s="21" t="s">
        <v>63</v>
      </c>
      <c r="S93" s="21" t="s">
        <v>63</v>
      </c>
      <c r="T93" s="22"/>
    </row>
    <row r="94" spans="1:20" s="20" customFormat="1" ht="14.25" x14ac:dyDescent="0.25">
      <c r="A94" s="28"/>
      <c r="B94" s="21" t="s">
        <v>63</v>
      </c>
      <c r="C94" s="21" t="s">
        <v>63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0"/>
        <v>1</v>
      </c>
      <c r="K94" s="21">
        <f>IF(D94&gt;D93,1,0)+IF(E94&gt;E93,1,0)+IF(F94&gt;F93,1,0)+IF(G94&gt;G93,1,0)+IF(H94&gt;H93,1,0)</f>
        <v>0</v>
      </c>
      <c r="L94" s="21">
        <f t="shared" si="11"/>
        <v>0</v>
      </c>
      <c r="M94" s="21">
        <f>K93</f>
        <v>0</v>
      </c>
      <c r="N94" s="21">
        <f t="shared" si="12"/>
        <v>0</v>
      </c>
      <c r="O94" s="21">
        <f t="shared" si="13"/>
        <v>0</v>
      </c>
      <c r="P94" s="21">
        <f>COUNTIF(D93:H93,"&lt;&gt;") * 5 -SUM(D93:H93)</f>
        <v>0</v>
      </c>
      <c r="Q94" s="21">
        <f t="shared" si="14"/>
        <v>0</v>
      </c>
      <c r="R94" s="21" t="s">
        <v>63</v>
      </c>
      <c r="S94" s="21" t="s">
        <v>63</v>
      </c>
      <c r="T94" s="22"/>
    </row>
    <row r="95" spans="1:20" s="17" customFormat="1" ht="14.25" x14ac:dyDescent="0.25">
      <c r="A95" s="29">
        <v>47</v>
      </c>
      <c r="B95" s="18" t="s">
        <v>63</v>
      </c>
      <c r="C95" s="18" t="s">
        <v>63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0"/>
        <v>1</v>
      </c>
      <c r="K95" s="18">
        <f>IF(D95&gt;D96,1,0)+IF(E95&gt;E96,1,0)+IF(F95&gt;F96,1,0)+IF(G95&gt;G96,1,0)+IF(H95&gt;H96,1,0)</f>
        <v>0</v>
      </c>
      <c r="L95" s="18">
        <f t="shared" si="11"/>
        <v>0</v>
      </c>
      <c r="M95" s="18">
        <f>K96</f>
        <v>0</v>
      </c>
      <c r="N95" s="18">
        <f t="shared" si="12"/>
        <v>0</v>
      </c>
      <c r="O95" s="18">
        <f t="shared" si="13"/>
        <v>0</v>
      </c>
      <c r="P95" s="18">
        <f>COUNTIF(D96:H96,"&lt;&gt;") * 5 -SUM(D96:H96)</f>
        <v>0</v>
      </c>
      <c r="Q95" s="18">
        <f t="shared" si="14"/>
        <v>0</v>
      </c>
      <c r="R95" s="18" t="s">
        <v>63</v>
      </c>
      <c r="S95" s="18" t="s">
        <v>63</v>
      </c>
      <c r="T95" s="19"/>
    </row>
    <row r="96" spans="1:20" s="17" customFormat="1" ht="14.25" x14ac:dyDescent="0.25">
      <c r="A96" s="29"/>
      <c r="B96" s="18" t="s">
        <v>63</v>
      </c>
      <c r="C96" s="18" t="s">
        <v>63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0"/>
        <v>1</v>
      </c>
      <c r="K96" s="18">
        <f>IF(D96&gt;D95,1,0)+IF(E96&gt;E95,1,0)+IF(F96&gt;F95,1,0)+IF(G96&gt;G95,1,0)+IF(H96&gt;H95,1,0)</f>
        <v>0</v>
      </c>
      <c r="L96" s="18">
        <f t="shared" si="11"/>
        <v>0</v>
      </c>
      <c r="M96" s="18">
        <f>K95</f>
        <v>0</v>
      </c>
      <c r="N96" s="18">
        <f t="shared" si="12"/>
        <v>0</v>
      </c>
      <c r="O96" s="18">
        <f t="shared" si="13"/>
        <v>0</v>
      </c>
      <c r="P96" s="18">
        <f>COUNTIF(D95:H95,"&lt;&gt;") * 5 -SUM(D95:H95)</f>
        <v>0</v>
      </c>
      <c r="Q96" s="18">
        <f t="shared" si="14"/>
        <v>0</v>
      </c>
      <c r="R96" s="18" t="s">
        <v>63</v>
      </c>
      <c r="S96" s="18" t="s">
        <v>63</v>
      </c>
      <c r="T96" s="19"/>
    </row>
    <row r="97" spans="1:20" s="20" customFormat="1" ht="14.25" x14ac:dyDescent="0.25">
      <c r="A97" s="28">
        <v>48</v>
      </c>
      <c r="B97" s="21" t="s">
        <v>63</v>
      </c>
      <c r="C97" s="21" t="s">
        <v>63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0"/>
        <v>1</v>
      </c>
      <c r="K97" s="21">
        <f>IF(D97&gt;D98,1,0)+IF(E97&gt;E98,1,0)+IF(F97&gt;F98,1,0)+IF(G97&gt;G98,1,0)+IF(H97&gt;H98,1,0)</f>
        <v>0</v>
      </c>
      <c r="L97" s="21">
        <f t="shared" si="11"/>
        <v>0</v>
      </c>
      <c r="M97" s="21">
        <f>K98</f>
        <v>0</v>
      </c>
      <c r="N97" s="21">
        <f t="shared" si="12"/>
        <v>0</v>
      </c>
      <c r="O97" s="21">
        <f t="shared" si="13"/>
        <v>0</v>
      </c>
      <c r="P97" s="21">
        <f>COUNTIF(D98:H98,"&lt;&gt;") * 5 -SUM(D98:H98)</f>
        <v>0</v>
      </c>
      <c r="Q97" s="21">
        <f t="shared" si="14"/>
        <v>0</v>
      </c>
      <c r="R97" s="21" t="s">
        <v>63</v>
      </c>
      <c r="S97" s="21" t="s">
        <v>63</v>
      </c>
      <c r="T97" s="22"/>
    </row>
    <row r="98" spans="1:20" s="20" customFormat="1" ht="14.25" x14ac:dyDescent="0.25">
      <c r="A98" s="28"/>
      <c r="B98" s="21" t="s">
        <v>63</v>
      </c>
      <c r="C98" s="21" t="s">
        <v>63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0"/>
        <v>1</v>
      </c>
      <c r="K98" s="21">
        <f>IF(D98&gt;D97,1,0)+IF(E98&gt;E97,1,0)+IF(F98&gt;F97,1,0)+IF(G98&gt;G97,1,0)+IF(H98&gt;H97,1,0)</f>
        <v>0</v>
      </c>
      <c r="L98" s="21">
        <f t="shared" si="11"/>
        <v>0</v>
      </c>
      <c r="M98" s="21">
        <f>K97</f>
        <v>0</v>
      </c>
      <c r="N98" s="21">
        <f t="shared" si="12"/>
        <v>0</v>
      </c>
      <c r="O98" s="21">
        <f t="shared" si="13"/>
        <v>0</v>
      </c>
      <c r="P98" s="21">
        <f>COUNTIF(D97:H97,"&lt;&gt;") * 5 -SUM(D97:H97)</f>
        <v>0</v>
      </c>
      <c r="Q98" s="21">
        <f t="shared" si="14"/>
        <v>0</v>
      </c>
      <c r="R98" s="21" t="s">
        <v>63</v>
      </c>
      <c r="S98" s="21" t="s">
        <v>63</v>
      </c>
      <c r="T98" s="22"/>
    </row>
    <row r="99" spans="1:20" s="17" customFormat="1" ht="14.25" x14ac:dyDescent="0.25">
      <c r="A99" s="29">
        <v>49</v>
      </c>
      <c r="B99" s="18" t="s">
        <v>63</v>
      </c>
      <c r="C99" s="18" t="s">
        <v>63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15">IF(I99=0,1,0)</f>
        <v>1</v>
      </c>
      <c r="K99" s="18">
        <f>IF(D99&gt;D100,1,0)+IF(E99&gt;E100,1,0)+IF(F99&gt;F100,1,0)+IF(G99&gt;G100,1,0)+IF(H99&gt;H100,1,0)</f>
        <v>0</v>
      </c>
      <c r="L99" s="18">
        <f t="shared" ref="L99:L122" si="16">N99-K99-M99</f>
        <v>0</v>
      </c>
      <c r="M99" s="18">
        <f>K100</f>
        <v>0</v>
      </c>
      <c r="N99" s="18">
        <f t="shared" ref="N99:N122" si="17">IF(ISBLANK(D99),0,1)+IF(ISBLANK(E99),0,1)+IF(ISBLANK(F99),0,1)+IF(ISBLANK(G99),0,1)+IF(ISBLANK(H99),0,1)</f>
        <v>0</v>
      </c>
      <c r="O99" s="18">
        <f t="shared" ref="O99:O122" si="18">SUM(D99:H99)</f>
        <v>0</v>
      </c>
      <c r="P99" s="18">
        <f>COUNTIF(D100:H100,"&lt;&gt;") * 5 -SUM(D100:H100)</f>
        <v>0</v>
      </c>
      <c r="Q99" s="18">
        <f t="shared" ref="Q99:Q122" si="19">IFERROR(O99-P99,0)</f>
        <v>0</v>
      </c>
      <c r="R99" s="18" t="s">
        <v>63</v>
      </c>
      <c r="S99" s="18" t="s">
        <v>63</v>
      </c>
      <c r="T99" s="19"/>
    </row>
    <row r="100" spans="1:20" s="17" customFormat="1" ht="14.25" x14ac:dyDescent="0.25">
      <c r="A100" s="29"/>
      <c r="B100" s="18" t="s">
        <v>63</v>
      </c>
      <c r="C100" s="18" t="s">
        <v>63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5"/>
        <v>1</v>
      </c>
      <c r="K100" s="18">
        <f>IF(D100&gt;D99,1,0)+IF(E100&gt;E99,1,0)+IF(F100&gt;F99,1,0)+IF(G100&gt;G99,1,0)+IF(H100&gt;H99,1,0)</f>
        <v>0</v>
      </c>
      <c r="L100" s="18">
        <f t="shared" si="16"/>
        <v>0</v>
      </c>
      <c r="M100" s="18">
        <f>K99</f>
        <v>0</v>
      </c>
      <c r="N100" s="18">
        <f t="shared" si="17"/>
        <v>0</v>
      </c>
      <c r="O100" s="18">
        <f t="shared" si="18"/>
        <v>0</v>
      </c>
      <c r="P100" s="18">
        <f>COUNTIF(D99:H99,"&lt;&gt;") * 5 -SUM(D99:H99)</f>
        <v>0</v>
      </c>
      <c r="Q100" s="18">
        <f t="shared" si="19"/>
        <v>0</v>
      </c>
      <c r="R100" s="18" t="s">
        <v>63</v>
      </c>
      <c r="S100" s="18" t="s">
        <v>63</v>
      </c>
      <c r="T100" s="19"/>
    </row>
    <row r="101" spans="1:20" s="20" customFormat="1" ht="14.25" x14ac:dyDescent="0.25">
      <c r="A101" s="28">
        <v>50</v>
      </c>
      <c r="B101" s="21" t="s">
        <v>63</v>
      </c>
      <c r="C101" s="21" t="s">
        <v>63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5"/>
        <v>1</v>
      </c>
      <c r="K101" s="21">
        <f>IF(D101&gt;D102,1,0)+IF(E101&gt;E102,1,0)+IF(F101&gt;F102,1,0)+IF(G101&gt;G102,1,0)+IF(H101&gt;H102,1,0)</f>
        <v>0</v>
      </c>
      <c r="L101" s="21">
        <f t="shared" si="16"/>
        <v>0</v>
      </c>
      <c r="M101" s="21">
        <f>K102</f>
        <v>0</v>
      </c>
      <c r="N101" s="21">
        <f t="shared" si="17"/>
        <v>0</v>
      </c>
      <c r="O101" s="21">
        <f t="shared" si="18"/>
        <v>0</v>
      </c>
      <c r="P101" s="21">
        <f>COUNTIF(D102:H102,"&lt;&gt;") * 5 -SUM(D102:H102)</f>
        <v>0</v>
      </c>
      <c r="Q101" s="21">
        <f t="shared" si="19"/>
        <v>0</v>
      </c>
      <c r="R101" s="21" t="s">
        <v>63</v>
      </c>
      <c r="S101" s="21" t="s">
        <v>63</v>
      </c>
      <c r="T101" s="22"/>
    </row>
    <row r="102" spans="1:20" s="20" customFormat="1" ht="14.25" x14ac:dyDescent="0.25">
      <c r="A102" s="28"/>
      <c r="B102" s="21" t="s">
        <v>63</v>
      </c>
      <c r="C102" s="21" t="s">
        <v>63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5"/>
        <v>1</v>
      </c>
      <c r="K102" s="21">
        <f>IF(D102&gt;D101,1,0)+IF(E102&gt;E101,1,0)+IF(F102&gt;F101,1,0)+IF(G102&gt;G101,1,0)+IF(H102&gt;H101,1,0)</f>
        <v>0</v>
      </c>
      <c r="L102" s="21">
        <f t="shared" si="16"/>
        <v>0</v>
      </c>
      <c r="M102" s="21">
        <f>K101</f>
        <v>0</v>
      </c>
      <c r="N102" s="21">
        <f t="shared" si="17"/>
        <v>0</v>
      </c>
      <c r="O102" s="21">
        <f t="shared" si="18"/>
        <v>0</v>
      </c>
      <c r="P102" s="21">
        <f>COUNTIF(D101:H101,"&lt;&gt;") * 5 -SUM(D101:H101)</f>
        <v>0</v>
      </c>
      <c r="Q102" s="21">
        <f t="shared" si="19"/>
        <v>0</v>
      </c>
      <c r="R102" s="21" t="s">
        <v>63</v>
      </c>
      <c r="S102" s="21" t="s">
        <v>63</v>
      </c>
      <c r="T102" s="22"/>
    </row>
    <row r="103" spans="1:20" s="17" customFormat="1" ht="14.25" x14ac:dyDescent="0.25">
      <c r="A103" s="29">
        <v>51</v>
      </c>
      <c r="B103" s="18" t="s">
        <v>63</v>
      </c>
      <c r="C103" s="18" t="s">
        <v>63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5"/>
        <v>1</v>
      </c>
      <c r="K103" s="18">
        <f>IF(D103&gt;D104,1,0)+IF(E103&gt;E104,1,0)+IF(F103&gt;F104,1,0)+IF(G103&gt;G104,1,0)+IF(H103&gt;H104,1,0)</f>
        <v>0</v>
      </c>
      <c r="L103" s="18">
        <f t="shared" si="16"/>
        <v>0</v>
      </c>
      <c r="M103" s="18">
        <f>K104</f>
        <v>0</v>
      </c>
      <c r="N103" s="18">
        <f t="shared" si="17"/>
        <v>0</v>
      </c>
      <c r="O103" s="18">
        <f t="shared" si="18"/>
        <v>0</v>
      </c>
      <c r="P103" s="18">
        <f>COUNTIF(D104:H104,"&lt;&gt;") * 5 -SUM(D104:H104)</f>
        <v>0</v>
      </c>
      <c r="Q103" s="18">
        <f t="shared" si="19"/>
        <v>0</v>
      </c>
      <c r="R103" s="18" t="s">
        <v>63</v>
      </c>
      <c r="S103" s="18" t="s">
        <v>63</v>
      </c>
      <c r="T103" s="19"/>
    </row>
    <row r="104" spans="1:20" s="17" customFormat="1" ht="14.25" x14ac:dyDescent="0.25">
      <c r="A104" s="29"/>
      <c r="B104" s="18" t="s">
        <v>63</v>
      </c>
      <c r="C104" s="18" t="s">
        <v>63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5"/>
        <v>1</v>
      </c>
      <c r="K104" s="18">
        <f>IF(D104&gt;D103,1,0)+IF(E104&gt;E103,1,0)+IF(F104&gt;F103,1,0)+IF(G104&gt;G103,1,0)+IF(H104&gt;H103,1,0)</f>
        <v>0</v>
      </c>
      <c r="L104" s="18">
        <f t="shared" si="16"/>
        <v>0</v>
      </c>
      <c r="M104" s="18">
        <f>K103</f>
        <v>0</v>
      </c>
      <c r="N104" s="18">
        <f t="shared" si="17"/>
        <v>0</v>
      </c>
      <c r="O104" s="18">
        <f t="shared" si="18"/>
        <v>0</v>
      </c>
      <c r="P104" s="18">
        <f>COUNTIF(D103:H103,"&lt;&gt;") * 5 -SUM(D103:H103)</f>
        <v>0</v>
      </c>
      <c r="Q104" s="18">
        <f t="shared" si="19"/>
        <v>0</v>
      </c>
      <c r="R104" s="18" t="s">
        <v>63</v>
      </c>
      <c r="S104" s="18" t="s">
        <v>63</v>
      </c>
      <c r="T104" s="19"/>
    </row>
    <row r="105" spans="1:20" s="20" customFormat="1" ht="14.25" x14ac:dyDescent="0.25">
      <c r="A105" s="28">
        <v>52</v>
      </c>
      <c r="B105" s="21" t="s">
        <v>63</v>
      </c>
      <c r="C105" s="21" t="s">
        <v>63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5"/>
        <v>1</v>
      </c>
      <c r="K105" s="21">
        <f>IF(D105&gt;D106,1,0)+IF(E105&gt;E106,1,0)+IF(F105&gt;F106,1,0)+IF(G105&gt;G106,1,0)+IF(H105&gt;H106,1,0)</f>
        <v>0</v>
      </c>
      <c r="L105" s="21">
        <f t="shared" si="16"/>
        <v>0</v>
      </c>
      <c r="M105" s="21">
        <f>K106</f>
        <v>0</v>
      </c>
      <c r="N105" s="21">
        <f t="shared" si="17"/>
        <v>0</v>
      </c>
      <c r="O105" s="21">
        <f t="shared" si="18"/>
        <v>0</v>
      </c>
      <c r="P105" s="21">
        <f>COUNTIF(D106:H106,"&lt;&gt;") * 5 -SUM(D106:H106)</f>
        <v>0</v>
      </c>
      <c r="Q105" s="21">
        <f t="shared" si="19"/>
        <v>0</v>
      </c>
      <c r="R105" s="21" t="s">
        <v>63</v>
      </c>
      <c r="S105" s="21" t="s">
        <v>63</v>
      </c>
      <c r="T105" s="22"/>
    </row>
    <row r="106" spans="1:20" s="20" customFormat="1" ht="14.25" x14ac:dyDescent="0.25">
      <c r="A106" s="28"/>
      <c r="B106" s="21" t="s">
        <v>63</v>
      </c>
      <c r="C106" s="21" t="s">
        <v>63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5"/>
        <v>1</v>
      </c>
      <c r="K106" s="21">
        <f>IF(D106&gt;D105,1,0)+IF(E106&gt;E105,1,0)+IF(F106&gt;F105,1,0)+IF(G106&gt;G105,1,0)+IF(H106&gt;H105,1,0)</f>
        <v>0</v>
      </c>
      <c r="L106" s="21">
        <f t="shared" si="16"/>
        <v>0</v>
      </c>
      <c r="M106" s="21">
        <f>K105</f>
        <v>0</v>
      </c>
      <c r="N106" s="21">
        <f t="shared" si="17"/>
        <v>0</v>
      </c>
      <c r="O106" s="21">
        <f t="shared" si="18"/>
        <v>0</v>
      </c>
      <c r="P106" s="21">
        <f>COUNTIF(D105:H105,"&lt;&gt;") * 5 -SUM(D105:H105)</f>
        <v>0</v>
      </c>
      <c r="Q106" s="21">
        <f t="shared" si="19"/>
        <v>0</v>
      </c>
      <c r="R106" s="21" t="s">
        <v>63</v>
      </c>
      <c r="S106" s="21" t="s">
        <v>63</v>
      </c>
      <c r="T106" s="22"/>
    </row>
    <row r="107" spans="1:20" s="17" customFormat="1" ht="14.25" x14ac:dyDescent="0.25">
      <c r="A107" s="29">
        <v>53</v>
      </c>
      <c r="B107" s="18" t="s">
        <v>63</v>
      </c>
      <c r="C107" s="18" t="s">
        <v>63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5"/>
        <v>1</v>
      </c>
      <c r="K107" s="18">
        <f>IF(D107&gt;D108,1,0)+IF(E107&gt;E108,1,0)+IF(F107&gt;F108,1,0)+IF(G107&gt;G108,1,0)+IF(H107&gt;H108,1,0)</f>
        <v>0</v>
      </c>
      <c r="L107" s="18">
        <f t="shared" si="16"/>
        <v>0</v>
      </c>
      <c r="M107" s="18">
        <f>K108</f>
        <v>0</v>
      </c>
      <c r="N107" s="18">
        <f t="shared" si="17"/>
        <v>0</v>
      </c>
      <c r="O107" s="18">
        <f t="shared" si="18"/>
        <v>0</v>
      </c>
      <c r="P107" s="18">
        <f>COUNTIF(D108:H108,"&lt;&gt;") * 5 -SUM(D108:H108)</f>
        <v>0</v>
      </c>
      <c r="Q107" s="18">
        <f t="shared" si="19"/>
        <v>0</v>
      </c>
      <c r="R107" s="18" t="s">
        <v>63</v>
      </c>
      <c r="S107" s="18" t="s">
        <v>63</v>
      </c>
      <c r="T107" s="19"/>
    </row>
    <row r="108" spans="1:20" s="17" customFormat="1" ht="14.25" x14ac:dyDescent="0.25">
      <c r="A108" s="29"/>
      <c r="B108" s="18" t="s">
        <v>63</v>
      </c>
      <c r="C108" s="18" t="s">
        <v>63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5"/>
        <v>1</v>
      </c>
      <c r="K108" s="18">
        <f>IF(D108&gt;D107,1,0)+IF(E108&gt;E107,1,0)+IF(F108&gt;F107,1,0)+IF(G108&gt;G107,1,0)+IF(H108&gt;H107,1,0)</f>
        <v>0</v>
      </c>
      <c r="L108" s="18">
        <f t="shared" si="16"/>
        <v>0</v>
      </c>
      <c r="M108" s="18">
        <f>K107</f>
        <v>0</v>
      </c>
      <c r="N108" s="18">
        <f t="shared" si="17"/>
        <v>0</v>
      </c>
      <c r="O108" s="18">
        <f t="shared" si="18"/>
        <v>0</v>
      </c>
      <c r="P108" s="18">
        <f>COUNTIF(D107:H107,"&lt;&gt;") * 5 -SUM(D107:H107)</f>
        <v>0</v>
      </c>
      <c r="Q108" s="18">
        <f t="shared" si="19"/>
        <v>0</v>
      </c>
      <c r="R108" s="18" t="s">
        <v>63</v>
      </c>
      <c r="S108" s="18" t="s">
        <v>63</v>
      </c>
      <c r="T108" s="19"/>
    </row>
    <row r="109" spans="1:20" s="20" customFormat="1" ht="14.25" x14ac:dyDescent="0.25">
      <c r="A109" s="28">
        <v>54</v>
      </c>
      <c r="B109" s="21" t="s">
        <v>63</v>
      </c>
      <c r="C109" s="21" t="s">
        <v>63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5"/>
        <v>1</v>
      </c>
      <c r="K109" s="21">
        <f>IF(D109&gt;D110,1,0)+IF(E109&gt;E110,1,0)+IF(F109&gt;F110,1,0)+IF(G109&gt;G110,1,0)+IF(H109&gt;H110,1,0)</f>
        <v>0</v>
      </c>
      <c r="L109" s="21">
        <f t="shared" si="16"/>
        <v>0</v>
      </c>
      <c r="M109" s="21">
        <f>K110</f>
        <v>0</v>
      </c>
      <c r="N109" s="21">
        <f t="shared" si="17"/>
        <v>0</v>
      </c>
      <c r="O109" s="21">
        <f t="shared" si="18"/>
        <v>0</v>
      </c>
      <c r="P109" s="21">
        <f>COUNTIF(D110:H110,"&lt;&gt;") * 5 -SUM(D110:H110)</f>
        <v>0</v>
      </c>
      <c r="Q109" s="21">
        <f t="shared" si="19"/>
        <v>0</v>
      </c>
      <c r="R109" s="21" t="s">
        <v>63</v>
      </c>
      <c r="S109" s="21" t="s">
        <v>63</v>
      </c>
      <c r="T109" s="22"/>
    </row>
    <row r="110" spans="1:20" s="20" customFormat="1" ht="14.25" x14ac:dyDescent="0.25">
      <c r="A110" s="28"/>
      <c r="B110" s="21" t="s">
        <v>63</v>
      </c>
      <c r="C110" s="21" t="s">
        <v>63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5"/>
        <v>1</v>
      </c>
      <c r="K110" s="21">
        <f>IF(D110&gt;D109,1,0)+IF(E110&gt;E109,1,0)+IF(F110&gt;F109,1,0)+IF(G110&gt;G109,1,0)+IF(H110&gt;H109,1,0)</f>
        <v>0</v>
      </c>
      <c r="L110" s="21">
        <f t="shared" si="16"/>
        <v>0</v>
      </c>
      <c r="M110" s="21">
        <f>K109</f>
        <v>0</v>
      </c>
      <c r="N110" s="21">
        <f t="shared" si="17"/>
        <v>0</v>
      </c>
      <c r="O110" s="21">
        <f t="shared" si="18"/>
        <v>0</v>
      </c>
      <c r="P110" s="21">
        <f>COUNTIF(D109:H109,"&lt;&gt;") * 5 -SUM(D109:H109)</f>
        <v>0</v>
      </c>
      <c r="Q110" s="21">
        <f t="shared" si="19"/>
        <v>0</v>
      </c>
      <c r="R110" s="21" t="s">
        <v>63</v>
      </c>
      <c r="S110" s="21" t="s">
        <v>63</v>
      </c>
      <c r="T110" s="22"/>
    </row>
    <row r="111" spans="1:20" s="17" customFormat="1" ht="14.25" x14ac:dyDescent="0.25">
      <c r="A111" s="29">
        <v>55</v>
      </c>
      <c r="B111" s="18" t="s">
        <v>63</v>
      </c>
      <c r="C111" s="18" t="s">
        <v>63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5"/>
        <v>1</v>
      </c>
      <c r="K111" s="18">
        <f>IF(D111&gt;D112,1,0)+IF(E111&gt;E112,1,0)+IF(F111&gt;F112,1,0)+IF(G111&gt;G112,1,0)+IF(H111&gt;H112,1,0)</f>
        <v>0</v>
      </c>
      <c r="L111" s="18">
        <f t="shared" si="16"/>
        <v>0</v>
      </c>
      <c r="M111" s="18">
        <f>K112</f>
        <v>0</v>
      </c>
      <c r="N111" s="18">
        <f t="shared" si="17"/>
        <v>0</v>
      </c>
      <c r="O111" s="18">
        <f t="shared" si="18"/>
        <v>0</v>
      </c>
      <c r="P111" s="18">
        <f>COUNTIF(D112:H112,"&lt;&gt;") * 5 -SUM(D112:H112)</f>
        <v>0</v>
      </c>
      <c r="Q111" s="18">
        <f t="shared" si="19"/>
        <v>0</v>
      </c>
      <c r="R111" s="18" t="s">
        <v>63</v>
      </c>
      <c r="S111" s="18" t="s">
        <v>63</v>
      </c>
      <c r="T111" s="19"/>
    </row>
    <row r="112" spans="1:20" s="17" customFormat="1" ht="14.25" x14ac:dyDescent="0.25">
      <c r="A112" s="29"/>
      <c r="B112" s="18" t="s">
        <v>63</v>
      </c>
      <c r="C112" s="18" t="s">
        <v>63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5"/>
        <v>1</v>
      </c>
      <c r="K112" s="18">
        <f>IF(D112&gt;D111,1,0)+IF(E112&gt;E111,1,0)+IF(F112&gt;F111,1,0)+IF(G112&gt;G111,1,0)+IF(H112&gt;H111,1,0)</f>
        <v>0</v>
      </c>
      <c r="L112" s="18">
        <f t="shared" si="16"/>
        <v>0</v>
      </c>
      <c r="M112" s="18">
        <f>K111</f>
        <v>0</v>
      </c>
      <c r="N112" s="18">
        <f t="shared" si="17"/>
        <v>0</v>
      </c>
      <c r="O112" s="18">
        <f t="shared" si="18"/>
        <v>0</v>
      </c>
      <c r="P112" s="18">
        <f>COUNTIF(D111:H111,"&lt;&gt;") * 5 -SUM(D111:H111)</f>
        <v>0</v>
      </c>
      <c r="Q112" s="18">
        <f t="shared" si="19"/>
        <v>0</v>
      </c>
      <c r="R112" s="18" t="s">
        <v>63</v>
      </c>
      <c r="S112" s="18" t="s">
        <v>63</v>
      </c>
      <c r="T112" s="19"/>
    </row>
    <row r="113" spans="1:20" s="20" customFormat="1" ht="14.25" x14ac:dyDescent="0.25">
      <c r="A113" s="28">
        <v>56</v>
      </c>
      <c r="B113" s="21" t="s">
        <v>63</v>
      </c>
      <c r="C113" s="21" t="s">
        <v>63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5"/>
        <v>1</v>
      </c>
      <c r="K113" s="21">
        <f>IF(D113&gt;D114,1,0)+IF(E113&gt;E114,1,0)+IF(F113&gt;F114,1,0)+IF(G113&gt;G114,1,0)+IF(H113&gt;H114,1,0)</f>
        <v>0</v>
      </c>
      <c r="L113" s="21">
        <f t="shared" si="16"/>
        <v>0</v>
      </c>
      <c r="M113" s="21">
        <f>K114</f>
        <v>0</v>
      </c>
      <c r="N113" s="21">
        <f t="shared" si="17"/>
        <v>0</v>
      </c>
      <c r="O113" s="21">
        <f t="shared" si="18"/>
        <v>0</v>
      </c>
      <c r="P113" s="21">
        <f>COUNTIF(D114:H114,"&lt;&gt;") * 5 -SUM(D114:H114)</f>
        <v>0</v>
      </c>
      <c r="Q113" s="21">
        <f t="shared" si="19"/>
        <v>0</v>
      </c>
      <c r="R113" s="21" t="s">
        <v>63</v>
      </c>
      <c r="S113" s="21" t="s">
        <v>63</v>
      </c>
      <c r="T113" s="22"/>
    </row>
    <row r="114" spans="1:20" s="20" customFormat="1" ht="14.25" x14ac:dyDescent="0.25">
      <c r="A114" s="28"/>
      <c r="B114" s="21" t="s">
        <v>63</v>
      </c>
      <c r="C114" s="21" t="s">
        <v>63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5"/>
        <v>1</v>
      </c>
      <c r="K114" s="21">
        <f>IF(D114&gt;D113,1,0)+IF(E114&gt;E113,1,0)+IF(F114&gt;F113,1,0)+IF(G114&gt;G113,1,0)+IF(H114&gt;H113,1,0)</f>
        <v>0</v>
      </c>
      <c r="L114" s="21">
        <f t="shared" si="16"/>
        <v>0</v>
      </c>
      <c r="M114" s="21">
        <f>K113</f>
        <v>0</v>
      </c>
      <c r="N114" s="21">
        <f t="shared" si="17"/>
        <v>0</v>
      </c>
      <c r="O114" s="21">
        <f t="shared" si="18"/>
        <v>0</v>
      </c>
      <c r="P114" s="21">
        <f>COUNTIF(D113:H113,"&lt;&gt;") * 5 -SUM(D113:H113)</f>
        <v>0</v>
      </c>
      <c r="Q114" s="21">
        <f t="shared" si="19"/>
        <v>0</v>
      </c>
      <c r="R114" s="21" t="s">
        <v>63</v>
      </c>
      <c r="S114" s="21" t="s">
        <v>63</v>
      </c>
      <c r="T114" s="22"/>
    </row>
    <row r="115" spans="1:20" s="17" customFormat="1" ht="14.25" x14ac:dyDescent="0.25">
      <c r="A115" s="29">
        <v>57</v>
      </c>
      <c r="B115" s="18" t="s">
        <v>63</v>
      </c>
      <c r="C115" s="18" t="s">
        <v>63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5"/>
        <v>1</v>
      </c>
      <c r="K115" s="18">
        <f>IF(D115&gt;D116,1,0)+IF(E115&gt;E116,1,0)+IF(F115&gt;F116,1,0)+IF(G115&gt;G116,1,0)+IF(H115&gt;H116,1,0)</f>
        <v>0</v>
      </c>
      <c r="L115" s="18">
        <f t="shared" si="16"/>
        <v>0</v>
      </c>
      <c r="M115" s="18">
        <f>K116</f>
        <v>0</v>
      </c>
      <c r="N115" s="18">
        <f t="shared" si="17"/>
        <v>0</v>
      </c>
      <c r="O115" s="18">
        <f t="shared" si="18"/>
        <v>0</v>
      </c>
      <c r="P115" s="18">
        <f>COUNTIF(D116:H116,"&lt;&gt;") * 5 -SUM(D116:H116)</f>
        <v>0</v>
      </c>
      <c r="Q115" s="18">
        <f t="shared" si="19"/>
        <v>0</v>
      </c>
      <c r="R115" s="18" t="s">
        <v>63</v>
      </c>
      <c r="S115" s="18" t="s">
        <v>63</v>
      </c>
      <c r="T115" s="19"/>
    </row>
    <row r="116" spans="1:20" s="17" customFormat="1" ht="14.25" x14ac:dyDescent="0.25">
      <c r="A116" s="29"/>
      <c r="B116" s="18" t="s">
        <v>63</v>
      </c>
      <c r="C116" s="18" t="s">
        <v>63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5"/>
        <v>1</v>
      </c>
      <c r="K116" s="18">
        <f>IF(D116&gt;D115,1,0)+IF(E116&gt;E115,1,0)+IF(F116&gt;F115,1,0)+IF(G116&gt;G115,1,0)+IF(H116&gt;H115,1,0)</f>
        <v>0</v>
      </c>
      <c r="L116" s="18">
        <f t="shared" si="16"/>
        <v>0</v>
      </c>
      <c r="M116" s="18">
        <f>K115</f>
        <v>0</v>
      </c>
      <c r="N116" s="18">
        <f t="shared" si="17"/>
        <v>0</v>
      </c>
      <c r="O116" s="18">
        <f t="shared" si="18"/>
        <v>0</v>
      </c>
      <c r="P116" s="18">
        <f>COUNTIF(D115:H115,"&lt;&gt;") * 5 -SUM(D115:H115)</f>
        <v>0</v>
      </c>
      <c r="Q116" s="18">
        <f t="shared" si="19"/>
        <v>0</v>
      </c>
      <c r="R116" s="18" t="s">
        <v>63</v>
      </c>
      <c r="S116" s="18" t="s">
        <v>63</v>
      </c>
      <c r="T116" s="19"/>
    </row>
    <row r="117" spans="1:20" s="20" customFormat="1" ht="14.25" x14ac:dyDescent="0.25">
      <c r="A117" s="28">
        <v>58</v>
      </c>
      <c r="B117" s="21" t="s">
        <v>63</v>
      </c>
      <c r="C117" s="21" t="s">
        <v>63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5"/>
        <v>1</v>
      </c>
      <c r="K117" s="21">
        <f>IF(D117&gt;D118,1,0)+IF(E117&gt;E118,1,0)+IF(F117&gt;F118,1,0)+IF(G117&gt;G118,1,0)+IF(H117&gt;H118,1,0)</f>
        <v>0</v>
      </c>
      <c r="L117" s="21">
        <f t="shared" si="16"/>
        <v>0</v>
      </c>
      <c r="M117" s="21">
        <f>K118</f>
        <v>0</v>
      </c>
      <c r="N117" s="21">
        <f t="shared" si="17"/>
        <v>0</v>
      </c>
      <c r="O117" s="21">
        <f t="shared" si="18"/>
        <v>0</v>
      </c>
      <c r="P117" s="21">
        <f>COUNTIF(D118:H118,"&lt;&gt;") * 5 -SUM(D118:H118)</f>
        <v>0</v>
      </c>
      <c r="Q117" s="21">
        <f t="shared" si="19"/>
        <v>0</v>
      </c>
      <c r="R117" s="21" t="s">
        <v>63</v>
      </c>
      <c r="S117" s="21" t="s">
        <v>63</v>
      </c>
      <c r="T117" s="22"/>
    </row>
    <row r="118" spans="1:20" s="20" customFormat="1" ht="14.25" x14ac:dyDescent="0.25">
      <c r="A118" s="28"/>
      <c r="B118" s="21" t="s">
        <v>63</v>
      </c>
      <c r="C118" s="21" t="s">
        <v>63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5"/>
        <v>1</v>
      </c>
      <c r="K118" s="21">
        <f>IF(D118&gt;D117,1,0)+IF(E118&gt;E117,1,0)+IF(F118&gt;F117,1,0)+IF(G118&gt;G117,1,0)+IF(H118&gt;H117,1,0)</f>
        <v>0</v>
      </c>
      <c r="L118" s="21">
        <f t="shared" si="16"/>
        <v>0</v>
      </c>
      <c r="M118" s="21">
        <f>K117</f>
        <v>0</v>
      </c>
      <c r="N118" s="21">
        <f t="shared" si="17"/>
        <v>0</v>
      </c>
      <c r="O118" s="21">
        <f t="shared" si="18"/>
        <v>0</v>
      </c>
      <c r="P118" s="21">
        <f>COUNTIF(D117:H117,"&lt;&gt;") * 5 -SUM(D117:H117)</f>
        <v>0</v>
      </c>
      <c r="Q118" s="21">
        <f t="shared" si="19"/>
        <v>0</v>
      </c>
      <c r="R118" s="21" t="s">
        <v>63</v>
      </c>
      <c r="S118" s="21" t="s">
        <v>63</v>
      </c>
      <c r="T118" s="22"/>
    </row>
    <row r="119" spans="1:20" s="17" customFormat="1" ht="14.25" x14ac:dyDescent="0.25">
      <c r="A119" s="29">
        <v>59</v>
      </c>
      <c r="B119" s="18" t="s">
        <v>63</v>
      </c>
      <c r="C119" s="18" t="s">
        <v>63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5"/>
        <v>1</v>
      </c>
      <c r="K119" s="18">
        <f>IF(D119&gt;D120,1,0)+IF(E119&gt;E120,1,0)+IF(F119&gt;F120,1,0)+IF(G119&gt;G120,1,0)+IF(H119&gt;H120,1,0)</f>
        <v>0</v>
      </c>
      <c r="L119" s="18">
        <f t="shared" si="16"/>
        <v>0</v>
      </c>
      <c r="M119" s="18">
        <f>K120</f>
        <v>0</v>
      </c>
      <c r="N119" s="18">
        <f t="shared" si="17"/>
        <v>0</v>
      </c>
      <c r="O119" s="18">
        <f t="shared" si="18"/>
        <v>0</v>
      </c>
      <c r="P119" s="18">
        <f>COUNTIF(D120:H120,"&lt;&gt;") * 5 -SUM(D120:H120)</f>
        <v>0</v>
      </c>
      <c r="Q119" s="18">
        <f t="shared" si="19"/>
        <v>0</v>
      </c>
      <c r="R119" s="18" t="s">
        <v>63</v>
      </c>
      <c r="S119" s="18" t="s">
        <v>63</v>
      </c>
      <c r="T119" s="19"/>
    </row>
    <row r="120" spans="1:20" s="17" customFormat="1" ht="14.25" x14ac:dyDescent="0.25">
      <c r="A120" s="29"/>
      <c r="B120" s="18" t="s">
        <v>63</v>
      </c>
      <c r="C120" s="18" t="s">
        <v>63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5"/>
        <v>1</v>
      </c>
      <c r="K120" s="18">
        <f>IF(D120&gt;D119,1,0)+IF(E120&gt;E119,1,0)+IF(F120&gt;F119,1,0)+IF(G120&gt;G119,1,0)+IF(H120&gt;H119,1,0)</f>
        <v>0</v>
      </c>
      <c r="L120" s="18">
        <f t="shared" si="16"/>
        <v>0</v>
      </c>
      <c r="M120" s="18">
        <f>K119</f>
        <v>0</v>
      </c>
      <c r="N120" s="18">
        <f t="shared" si="17"/>
        <v>0</v>
      </c>
      <c r="O120" s="18">
        <f t="shared" si="18"/>
        <v>0</v>
      </c>
      <c r="P120" s="18">
        <f>COUNTIF(D119:H119,"&lt;&gt;") * 5 -SUM(D119:H119)</f>
        <v>0</v>
      </c>
      <c r="Q120" s="18">
        <f t="shared" si="19"/>
        <v>0</v>
      </c>
      <c r="R120" s="18" t="s">
        <v>63</v>
      </c>
      <c r="S120" s="18" t="s">
        <v>63</v>
      </c>
      <c r="T120" s="19"/>
    </row>
    <row r="121" spans="1:20" s="20" customFormat="1" ht="14.25" x14ac:dyDescent="0.25">
      <c r="A121" s="28">
        <v>60</v>
      </c>
      <c r="B121" s="21" t="s">
        <v>63</v>
      </c>
      <c r="C121" s="21" t="s">
        <v>63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5"/>
        <v>1</v>
      </c>
      <c r="K121" s="21">
        <f>IF(D121&gt;D122,1,0)+IF(E121&gt;E122,1,0)+IF(F121&gt;F122,1,0)+IF(G121&gt;G122,1,0)+IF(H121&gt;H122,1,0)</f>
        <v>0</v>
      </c>
      <c r="L121" s="21">
        <f t="shared" si="16"/>
        <v>0</v>
      </c>
      <c r="M121" s="21">
        <f>K122</f>
        <v>0</v>
      </c>
      <c r="N121" s="21">
        <f t="shared" si="17"/>
        <v>0</v>
      </c>
      <c r="O121" s="21">
        <f t="shared" si="18"/>
        <v>0</v>
      </c>
      <c r="P121" s="21">
        <f>COUNTIF(D122:H122,"&lt;&gt;") * 5 -SUM(D122:H122)</f>
        <v>0</v>
      </c>
      <c r="Q121" s="21">
        <f t="shared" si="19"/>
        <v>0</v>
      </c>
      <c r="R121" s="21" t="s">
        <v>63</v>
      </c>
      <c r="S121" s="21" t="s">
        <v>63</v>
      </c>
      <c r="T121" s="22"/>
    </row>
    <row r="122" spans="1:20" s="20" customFormat="1" ht="14.25" x14ac:dyDescent="0.25">
      <c r="A122" s="28"/>
      <c r="B122" s="21" t="s">
        <v>63</v>
      </c>
      <c r="C122" s="21" t="s">
        <v>63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5"/>
        <v>1</v>
      </c>
      <c r="K122" s="21">
        <f>IF(D122&gt;D121,1,0)+IF(E122&gt;E121,1,0)+IF(F122&gt;F121,1,0)+IF(G122&gt;G121,1,0)+IF(H122&gt;H121,1,0)</f>
        <v>0</v>
      </c>
      <c r="L122" s="21">
        <f t="shared" si="16"/>
        <v>0</v>
      </c>
      <c r="M122" s="21">
        <f>K121</f>
        <v>0</v>
      </c>
      <c r="N122" s="21">
        <f t="shared" si="17"/>
        <v>0</v>
      </c>
      <c r="O122" s="21">
        <f t="shared" si="18"/>
        <v>0</v>
      </c>
      <c r="P122" s="21">
        <f>COUNTIF(D121:H121,"&lt;&gt;") * 5 -SUM(D121:H121)</f>
        <v>0</v>
      </c>
      <c r="Q122" s="21">
        <f t="shared" si="19"/>
        <v>0</v>
      </c>
      <c r="R122" s="21" t="s">
        <v>63</v>
      </c>
      <c r="S122" s="21" t="s">
        <v>63</v>
      </c>
      <c r="T122" s="22"/>
    </row>
  </sheetData>
  <mergeCells count="68">
    <mergeCell ref="D1:H1"/>
    <mergeCell ref="I1:J1"/>
    <mergeCell ref="K1:N1"/>
    <mergeCell ref="O1:Q1"/>
    <mergeCell ref="R1:S1"/>
    <mergeCell ref="A1:A2"/>
    <mergeCell ref="B1:B2"/>
    <mergeCell ref="C1:C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17:A118"/>
    <mergeCell ref="A119:A120"/>
    <mergeCell ref="A121:A122"/>
    <mergeCell ref="A107:A108"/>
    <mergeCell ref="A109:A110"/>
    <mergeCell ref="A111:A112"/>
    <mergeCell ref="A113:A114"/>
    <mergeCell ref="A115:A116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2025-04-30T06:02:15Z</dcterms:created>
  <dcterms:modified xsi:type="dcterms:W3CDTF">2025-05-05T07:28:28Z</dcterms:modified>
  <cp:category/>
</cp:coreProperties>
</file>